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055" windowHeight="117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51" i="1"/>
  <c r="L51"/>
  <c r="J51"/>
  <c r="H51"/>
  <c r="F51"/>
  <c r="D51"/>
  <c r="R51" s="1"/>
  <c r="P50"/>
  <c r="P49"/>
  <c r="P48"/>
  <c r="P51" s="1"/>
  <c r="N45"/>
  <c r="L45"/>
  <c r="J45"/>
  <c r="H45"/>
  <c r="F45"/>
  <c r="D45"/>
  <c r="P45" s="1"/>
  <c r="N44"/>
  <c r="L44"/>
  <c r="J44"/>
  <c r="J46" s="1"/>
  <c r="H44"/>
  <c r="F44"/>
  <c r="P44" s="1"/>
  <c r="D44"/>
  <c r="N43"/>
  <c r="N46" s="1"/>
  <c r="L43"/>
  <c r="L46" s="1"/>
  <c r="J43"/>
  <c r="H43"/>
  <c r="H46" s="1"/>
  <c r="F43"/>
  <c r="F46" s="1"/>
  <c r="D43"/>
  <c r="D46" s="1"/>
  <c r="N41"/>
  <c r="L41"/>
  <c r="J41"/>
  <c r="H41"/>
  <c r="P41" s="1"/>
  <c r="F41"/>
  <c r="D41"/>
  <c r="R41" s="1"/>
  <c r="P40"/>
  <c r="P39"/>
  <c r="P38"/>
  <c r="P37"/>
  <c r="P36"/>
  <c r="P35"/>
  <c r="P34"/>
  <c r="Q33"/>
  <c r="N33"/>
  <c r="M33"/>
  <c r="L33"/>
  <c r="K33"/>
  <c r="J33"/>
  <c r="I33"/>
  <c r="H33"/>
  <c r="G33"/>
  <c r="F33"/>
  <c r="E33"/>
  <c r="D33"/>
  <c r="R32"/>
  <c r="Q32"/>
  <c r="P32"/>
  <c r="R31"/>
  <c r="Q31"/>
  <c r="P31"/>
  <c r="Q30"/>
  <c r="P30"/>
  <c r="R30" s="1"/>
  <c r="Q29"/>
  <c r="P29"/>
  <c r="R28"/>
  <c r="Q28"/>
  <c r="P28"/>
  <c r="Q27"/>
  <c r="P27"/>
  <c r="P33" s="1"/>
  <c r="R33" s="1"/>
  <c r="Q26"/>
  <c r="P26"/>
  <c r="L23"/>
  <c r="H23"/>
  <c r="D23"/>
  <c r="Q22"/>
  <c r="P22"/>
  <c r="Q21"/>
  <c r="P21"/>
  <c r="Q19"/>
  <c r="P19"/>
  <c r="Q18"/>
  <c r="P18"/>
  <c r="N17"/>
  <c r="N23" s="1"/>
  <c r="L17"/>
  <c r="J17"/>
  <c r="J23" s="1"/>
  <c r="H17"/>
  <c r="F17"/>
  <c r="F23" s="1"/>
  <c r="D17"/>
  <c r="Q16"/>
  <c r="P16"/>
  <c r="P15"/>
  <c r="K15"/>
  <c r="I15"/>
  <c r="Q15" s="1"/>
  <c r="Q14"/>
  <c r="P14"/>
  <c r="P13"/>
  <c r="O13"/>
  <c r="M13"/>
  <c r="K13"/>
  <c r="Q13" s="1"/>
  <c r="I13"/>
  <c r="G13"/>
  <c r="E13"/>
  <c r="P12"/>
  <c r="O12"/>
  <c r="M12"/>
  <c r="K12"/>
  <c r="Q12" s="1"/>
  <c r="I12"/>
  <c r="G12"/>
  <c r="E12"/>
  <c r="P11"/>
  <c r="O11"/>
  <c r="M11"/>
  <c r="K11"/>
  <c r="Q11" s="1"/>
  <c r="I11"/>
  <c r="G11"/>
  <c r="E11"/>
  <c r="P10"/>
  <c r="O10"/>
  <c r="M10"/>
  <c r="K10"/>
  <c r="Q10" s="1"/>
  <c r="I10"/>
  <c r="G10"/>
  <c r="E10"/>
  <c r="P9"/>
  <c r="O9"/>
  <c r="M9"/>
  <c r="K9"/>
  <c r="Q9" s="1"/>
  <c r="I9"/>
  <c r="G9"/>
  <c r="E9"/>
  <c r="P8"/>
  <c r="O8"/>
  <c r="M8"/>
  <c r="K8"/>
  <c r="K17" s="1"/>
  <c r="K23" s="1"/>
  <c r="I8"/>
  <c r="I17" s="1"/>
  <c r="I23" s="1"/>
  <c r="G8"/>
  <c r="E8"/>
  <c r="Q7"/>
  <c r="P7"/>
  <c r="P6"/>
  <c r="O6"/>
  <c r="M6"/>
  <c r="K6"/>
  <c r="I6"/>
  <c r="G6"/>
  <c r="E6"/>
  <c r="Q6" s="1"/>
  <c r="P5"/>
  <c r="P17" s="1"/>
  <c r="P23" s="1"/>
  <c r="O5"/>
  <c r="O17" s="1"/>
  <c r="O23" s="1"/>
  <c r="M5"/>
  <c r="M17" s="1"/>
  <c r="M23" s="1"/>
  <c r="K5"/>
  <c r="I5"/>
  <c r="G5"/>
  <c r="G17" s="1"/>
  <c r="G23" s="1"/>
  <c r="E5"/>
  <c r="E17" s="1"/>
  <c r="E23" s="1"/>
  <c r="R46" l="1"/>
  <c r="Q5"/>
  <c r="Q17" s="1"/>
  <c r="Q23" s="1"/>
  <c r="Q8"/>
  <c r="P43"/>
  <c r="P46" s="1"/>
  <c r="R26"/>
  <c r="R35" s="1"/>
</calcChain>
</file>

<file path=xl/sharedStrings.xml><?xml version="1.0" encoding="utf-8"?>
<sst xmlns="http://schemas.openxmlformats.org/spreadsheetml/2006/main" count="97" uniqueCount="55">
  <si>
    <t xml:space="preserve">DESGLOCE DE INGRESOS POR VISITAS A MUSEOGRAFÍA </t>
  </si>
  <si>
    <t>INFORME SEMANAL</t>
  </si>
  <si>
    <t>ENERO</t>
  </si>
  <si>
    <t>1 al 7</t>
  </si>
  <si>
    <t>8 al 14</t>
  </si>
  <si>
    <t>15 al 21</t>
  </si>
  <si>
    <t>22 al 28</t>
  </si>
  <si>
    <t>29 al 31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</si>
  <si>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</si>
  <si>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</si>
  <si>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</si>
  <si>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</si>
  <si>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</si>
  <si>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</si>
  <si>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</si>
  <si>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</si>
  <si>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</si>
  <si>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</si>
  <si>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</si>
  <si>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</si>
  <si>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</si>
  <si>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</si>
  <si>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TOTAL BOLETAJE</t>
  </si>
  <si>
    <t>Ingresos por Talleres</t>
  </si>
  <si>
    <t>Ingresos p'or libros</t>
  </si>
  <si>
    <t>Ingresos por eventos</t>
  </si>
  <si>
    <t>Ingresos Museo en la Noche</t>
  </si>
  <si>
    <t>Ingresos por fotos.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</si>
  <si>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</si>
  <si>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</si>
  <si>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</si>
  <si>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</si>
  <si>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</si>
  <si>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</si>
  <si>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</si>
  <si>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</si>
  <si>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</si>
  <si>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</si>
  <si>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</si>
  <si>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</si>
  <si>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</si>
  <si>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</si>
  <si>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</si>
  <si>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</si>
  <si>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LUCES EN LAS SOMBRAS</t>
  </si>
  <si>
    <t>FRECUENCIA DE VISITAS A EXPOSICIONES</t>
  </si>
  <si>
    <t xml:space="preserve">EXPO PATRIMONIAL </t>
  </si>
  <si>
    <t>EXPO TEMPORAL</t>
  </si>
  <si>
    <t>MUSEO DE SITIO</t>
  </si>
  <si>
    <t>TOTALES</t>
  </si>
  <si>
    <t>ASISTENCIA A EVENTOS CULTURALES</t>
  </si>
  <si>
    <t>Talleres</t>
  </si>
  <si>
    <t>Eventos CCh</t>
  </si>
  <si>
    <t>Jueves de puertas abiertas</t>
  </si>
  <si>
    <t>Total eventos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</si>
</sst>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#,##0.00\ _€"/>
    <numFmt numFmtId="166" formatCode="#,##0\ _€"/>
  </numFmts>
  <fonts count="2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8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/>
    <xf numFmtId="16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65" fontId="6" fillId="0" borderId="7" xfId="0" applyNumberFormat="1" applyFont="1" applyBorder="1" applyAlignment="1"/>
    <xf numFmtId="16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9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7" fillId="0" borderId="11" xfId="0" applyFont="1" applyFill="1" applyBorder="1"/>
    <xf numFmtId="0" fontId="11" fillId="0" borderId="7" xfId="0" applyFont="1" applyBorder="1"/>
    <xf numFmtId="165" fontId="10" fillId="0" borderId="7" xfId="0" applyNumberFormat="1" applyFont="1" applyBorder="1" applyAlignment="1"/>
    <xf numFmtId="0" fontId="12" fillId="0" borderId="13" xfId="0" applyFont="1" applyBorder="1" applyAlignment="1">
      <alignment horizontal="center"/>
    </xf>
    <xf numFmtId="4" fontId="12" fillId="0" borderId="13" xfId="0" applyNumberFormat="1" applyFont="1" applyBorder="1" applyAlignment="1">
      <alignment horizontal="right"/>
    </xf>
    <xf numFmtId="4" fontId="13" fillId="0" borderId="14" xfId="0" applyNumberFormat="1" applyFont="1" applyBorder="1"/>
    <xf numFmtId="0" fontId="12" fillId="0" borderId="15" xfId="0" applyFont="1" applyBorder="1" applyAlignment="1">
      <alignment horizontal="center"/>
    </xf>
    <xf numFmtId="4" fontId="12" fillId="0" borderId="16" xfId="0" applyNumberFormat="1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" fontId="12" fillId="0" borderId="17" xfId="0" applyNumberFormat="1" applyFont="1" applyBorder="1" applyAlignment="1">
      <alignment horizontal="right"/>
    </xf>
    <xf numFmtId="0" fontId="7" fillId="3" borderId="11" xfId="0" applyFont="1" applyFill="1" applyBorder="1"/>
    <xf numFmtId="0" fontId="11" fillId="3" borderId="7" xfId="0" applyFont="1" applyFill="1" applyBorder="1"/>
    <xf numFmtId="165" fontId="10" fillId="3" borderId="7" xfId="0" applyNumberFormat="1" applyFont="1" applyFill="1" applyBorder="1" applyAlignment="1"/>
    <xf numFmtId="0" fontId="12" fillId="3" borderId="7" xfId="0" applyFont="1" applyFill="1" applyBorder="1" applyAlignment="1">
      <alignment horizontal="center"/>
    </xf>
    <xf numFmtId="4" fontId="12" fillId="3" borderId="13" xfId="0" applyNumberFormat="1" applyFont="1" applyFill="1" applyBorder="1" applyAlignment="1">
      <alignment horizontal="right"/>
    </xf>
    <xf numFmtId="4" fontId="13" fillId="3" borderId="14" xfId="0" applyNumberFormat="1" applyFont="1" applyFill="1" applyBorder="1"/>
    <xf numFmtId="0" fontId="12" fillId="3" borderId="11" xfId="0" applyFont="1" applyFill="1" applyBorder="1" applyAlignment="1">
      <alignment horizontal="center"/>
    </xf>
    <xf numFmtId="4" fontId="12" fillId="3" borderId="17" xfId="0" applyNumberFormat="1" applyFont="1" applyFill="1" applyBorder="1" applyAlignment="1">
      <alignment horizontal="right"/>
    </xf>
    <xf numFmtId="0" fontId="2" fillId="3" borderId="10" xfId="0" applyFont="1" applyFill="1" applyBorder="1"/>
    <xf numFmtId="0" fontId="2" fillId="3" borderId="0" xfId="0" applyFont="1" applyFill="1"/>
    <xf numFmtId="165" fontId="10" fillId="3" borderId="7" xfId="0" applyNumberFormat="1" applyFont="1" applyFill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4" fontId="2" fillId="0" borderId="14" xfId="0" applyNumberFormat="1" applyFont="1" applyBorder="1"/>
    <xf numFmtId="0" fontId="11" fillId="0" borderId="7" xfId="0" applyFont="1" applyFill="1" applyBorder="1"/>
    <xf numFmtId="165" fontId="10" fillId="0" borderId="7" xfId="0" applyNumberFormat="1" applyFont="1" applyFill="1" applyBorder="1" applyAlignment="1"/>
    <xf numFmtId="0" fontId="12" fillId="0" borderId="18" xfId="0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4" fillId="0" borderId="18" xfId="0" applyFont="1" applyBorder="1"/>
    <xf numFmtId="4" fontId="12" fillId="0" borderId="18" xfId="0" applyNumberFormat="1" applyFont="1" applyBorder="1" applyAlignment="1">
      <alignment horizontal="right"/>
    </xf>
    <xf numFmtId="0" fontId="13" fillId="0" borderId="18" xfId="0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15" fillId="0" borderId="22" xfId="0" applyFont="1" applyBorder="1"/>
    <xf numFmtId="0" fontId="16" fillId="0" borderId="22" xfId="0" applyFont="1" applyFill="1" applyBorder="1" applyAlignment="1">
      <alignment horizontal="center"/>
    </xf>
    <xf numFmtId="4" fontId="16" fillId="0" borderId="22" xfId="0" applyNumberFormat="1" applyFont="1" applyFill="1" applyBorder="1" applyAlignment="1">
      <alignment horizontal="center"/>
    </xf>
    <xf numFmtId="0" fontId="7" fillId="0" borderId="19" xfId="0" applyFont="1" applyFill="1" applyBorder="1"/>
    <xf numFmtId="1" fontId="13" fillId="0" borderId="18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/>
    </xf>
    <xf numFmtId="4" fontId="13" fillId="0" borderId="18" xfId="0" applyNumberFormat="1" applyFont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4" fontId="12" fillId="0" borderId="23" xfId="0" applyNumberFormat="1" applyFont="1" applyBorder="1" applyAlignment="1">
      <alignment horizontal="right"/>
    </xf>
    <xf numFmtId="1" fontId="12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right"/>
    </xf>
    <xf numFmtId="0" fontId="12" fillId="0" borderId="11" xfId="0" applyFont="1" applyFill="1" applyBorder="1" applyAlignment="1">
      <alignment horizontal="center"/>
    </xf>
    <xf numFmtId="0" fontId="7" fillId="0" borderId="7" xfId="0" applyFont="1" applyFill="1" applyBorder="1"/>
    <xf numFmtId="0" fontId="12" fillId="0" borderId="24" xfId="0" applyFont="1" applyFill="1" applyBorder="1" applyAlignment="1">
      <alignment horizontal="center"/>
    </xf>
    <xf numFmtId="0" fontId="7" fillId="0" borderId="25" xfId="0" applyFont="1" applyFill="1" applyBorder="1"/>
    <xf numFmtId="0" fontId="14" fillId="0" borderId="26" xfId="0" applyFont="1" applyBorder="1"/>
    <xf numFmtId="0" fontId="17" fillId="0" borderId="27" xfId="0" applyFont="1" applyBorder="1" applyAlignment="1">
      <alignment horizontal="center" vertical="center"/>
    </xf>
    <xf numFmtId="4" fontId="17" fillId="0" borderId="27" xfId="0" applyNumberFormat="1" applyFont="1" applyBorder="1" applyAlignment="1">
      <alignment horizontal="center" vertical="center"/>
    </xf>
    <xf numFmtId="1" fontId="17" fillId="0" borderId="27" xfId="0" applyNumberFormat="1" applyFont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7" xfId="0" applyFont="1" applyBorder="1"/>
    <xf numFmtId="0" fontId="7" fillId="0" borderId="3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8" fillId="0" borderId="11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8" fillId="0" borderId="11" xfId="0" applyFont="1" applyBorder="1"/>
    <xf numFmtId="0" fontId="10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0" fontId="20" fillId="0" borderId="40" xfId="0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1" fontId="20" fillId="0" borderId="41" xfId="0" applyNumberFormat="1" applyFont="1" applyBorder="1" applyAlignment="1">
      <alignment horizontal="center" vertical="center"/>
    </xf>
    <xf numFmtId="1" fontId="20" fillId="0" borderId="40" xfId="0" applyNumberFormat="1" applyFont="1" applyBorder="1" applyAlignment="1">
      <alignment horizontal="center" vertical="center"/>
    </xf>
    <xf numFmtId="1" fontId="2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1" fontId="19" fillId="0" borderId="21" xfId="0" applyNumberFormat="1" applyFont="1" applyBorder="1" applyAlignment="1">
      <alignment horizontal="center"/>
    </xf>
    <xf numFmtId="1" fontId="20" fillId="0" borderId="43" xfId="0" applyNumberFormat="1" applyFont="1" applyBorder="1" applyAlignment="1">
      <alignment horizontal="center"/>
    </xf>
    <xf numFmtId="0" fontId="22" fillId="0" borderId="25" xfId="0" applyFont="1" applyBorder="1"/>
    <xf numFmtId="0" fontId="23" fillId="0" borderId="27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1" fontId="24" fillId="0" borderId="27" xfId="0" applyNumberFormat="1" applyFont="1" applyBorder="1" applyAlignment="1">
      <alignment horizontal="center"/>
    </xf>
    <xf numFmtId="1" fontId="21" fillId="0" borderId="27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1" fontId="24" fillId="0" borderId="45" xfId="0" applyNumberFormat="1" applyFont="1" applyBorder="1" applyAlignment="1">
      <alignment horizontal="center"/>
    </xf>
    <xf numFmtId="1" fontId="21" fillId="0" borderId="46" xfId="0" applyNumberFormat="1" applyFont="1" applyBorder="1" applyAlignment="1">
      <alignment horizontal="center"/>
    </xf>
    <xf numFmtId="1" fontId="24" fillId="0" borderId="47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4" fillId="0" borderId="13" xfId="0" applyFont="1" applyBorder="1"/>
    <xf numFmtId="0" fontId="10" fillId="0" borderId="13" xfId="0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2" fillId="0" borderId="11" xfId="0" applyFont="1" applyBorder="1"/>
    <xf numFmtId="1" fontId="20" fillId="0" borderId="14" xfId="0" applyNumberFormat="1" applyFont="1" applyBorder="1" applyAlignment="1">
      <alignment horizontal="center"/>
    </xf>
    <xf numFmtId="1" fontId="20" fillId="0" borderId="50" xfId="0" applyNumberFormat="1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1" fontId="20" fillId="0" borderId="51" xfId="0" applyNumberFormat="1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5" fillId="0" borderId="10" xfId="0" applyFont="1" applyBorder="1"/>
    <xf numFmtId="1" fontId="26" fillId="0" borderId="27" xfId="0" applyNumberFormat="1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27" fillId="0" borderId="10" xfId="0" applyFont="1" applyBorder="1"/>
    <xf numFmtId="0" fontId="10" fillId="0" borderId="6" xfId="0" applyFont="1" applyFill="1" applyBorder="1" applyAlignment="1"/>
    <xf numFmtId="0" fontId="2" fillId="0" borderId="13" xfId="0" applyFont="1" applyBorder="1" applyAlignment="1"/>
    <xf numFmtId="1" fontId="10" fillId="0" borderId="13" xfId="0" applyNumberFormat="1" applyFont="1" applyBorder="1" applyAlignment="1">
      <alignment horizontal="center"/>
    </xf>
    <xf numFmtId="1" fontId="10" fillId="0" borderId="39" xfId="0" applyNumberFormat="1" applyFont="1" applyBorder="1" applyAlignment="1">
      <alignment horizontal="center"/>
    </xf>
    <xf numFmtId="1" fontId="10" fillId="0" borderId="55" xfId="0" applyNumberFormat="1" applyFont="1" applyBorder="1" applyAlignment="1">
      <alignment horizontal="center"/>
    </xf>
    <xf numFmtId="0" fontId="10" fillId="0" borderId="11" xfId="0" applyFont="1" applyBorder="1" applyAlignment="1"/>
    <xf numFmtId="0" fontId="10" fillId="0" borderId="7" xfId="0" applyFont="1" applyBorder="1" applyAlignment="1"/>
    <xf numFmtId="1" fontId="10" fillId="0" borderId="7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10" fillId="0" borderId="42" xfId="0" applyNumberFormat="1" applyFont="1" applyBorder="1" applyAlignment="1">
      <alignment horizontal="center"/>
    </xf>
    <xf numFmtId="0" fontId="10" fillId="0" borderId="19" xfId="0" applyFont="1" applyBorder="1" applyAlignment="1"/>
    <xf numFmtId="0" fontId="10" fillId="0" borderId="18" xfId="0" applyFont="1" applyBorder="1" applyAlignment="1"/>
    <xf numFmtId="1" fontId="10" fillId="0" borderId="18" xfId="0" applyNumberFormat="1" applyFont="1" applyBorder="1" applyAlignment="1">
      <alignment horizontal="center"/>
    </xf>
    <xf numFmtId="1" fontId="10" fillId="0" borderId="35" xfId="0" applyNumberFormat="1" applyFont="1" applyBorder="1" applyAlignment="1">
      <alignment horizontal="center"/>
    </xf>
    <xf numFmtId="1" fontId="10" fillId="0" borderId="56" xfId="0" applyNumberFormat="1" applyFont="1" applyBorder="1" applyAlignment="1">
      <alignment horizontal="center"/>
    </xf>
    <xf numFmtId="0" fontId="4" fillId="0" borderId="36" xfId="0" applyFont="1" applyBorder="1" applyAlignment="1">
      <alignment horizontal="right"/>
    </xf>
    <xf numFmtId="0" fontId="9" fillId="0" borderId="22" xfId="0" applyFont="1" applyBorder="1"/>
    <xf numFmtId="0" fontId="9" fillId="0" borderId="22" xfId="0" applyFont="1" applyBorder="1" applyAlignment="1"/>
    <xf numFmtId="1" fontId="4" fillId="0" borderId="22" xfId="0" applyNumberFormat="1" applyFont="1" applyBorder="1" applyAlignment="1">
      <alignment horizontal="center"/>
    </xf>
    <xf numFmtId="1" fontId="4" fillId="0" borderId="22" xfId="0" applyNumberFormat="1" applyFont="1" applyBorder="1"/>
    <xf numFmtId="1" fontId="4" fillId="0" borderId="22" xfId="0" applyNumberFormat="1" applyFont="1" applyBorder="1" applyAlignment="1">
      <alignment horizontal="right"/>
    </xf>
    <xf numFmtId="1" fontId="4" fillId="0" borderId="57" xfId="0" applyNumberFormat="1" applyFont="1" applyBorder="1" applyAlignment="1">
      <alignment horizontal="center"/>
    </xf>
    <xf numFmtId="1" fontId="4" fillId="0" borderId="58" xfId="0" applyNumberFormat="1" applyFont="1" applyBorder="1" applyAlignment="1">
      <alignment horizontal="center"/>
    </xf>
    <xf numFmtId="0" fontId="22" fillId="0" borderId="48" xfId="0" applyFont="1" applyBorder="1"/>
    <xf numFmtId="0" fontId="2" fillId="0" borderId="0" xfId="0" applyFont="1" applyBorder="1"/>
    <xf numFmtId="0" fontId="18" fillId="0" borderId="57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0" fillId="0" borderId="15" xfId="0" applyFont="1" applyFill="1" applyBorder="1"/>
    <xf numFmtId="0" fontId="10" fillId="0" borderId="3" xfId="0" applyFont="1" applyFill="1" applyBorder="1"/>
    <xf numFmtId="165" fontId="12" fillId="0" borderId="3" xfId="0" applyNumberFormat="1" applyFont="1" applyFill="1" applyBorder="1" applyAlignment="1"/>
    <xf numFmtId="0" fontId="10" fillId="0" borderId="3" xfId="0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/>
    </xf>
    <xf numFmtId="165" fontId="12" fillId="0" borderId="23" xfId="0" applyNumberFormat="1" applyFont="1" applyFill="1" applyBorder="1" applyAlignment="1">
      <alignment horizontal="right"/>
    </xf>
    <xf numFmtId="0" fontId="10" fillId="0" borderId="11" xfId="0" applyFont="1" applyFill="1" applyBorder="1"/>
    <xf numFmtId="0" fontId="10" fillId="0" borderId="7" xfId="0" applyFont="1" applyFill="1" applyBorder="1"/>
    <xf numFmtId="165" fontId="12" fillId="0" borderId="7" xfId="0" applyNumberFormat="1" applyFont="1" applyFill="1" applyBorder="1" applyAlignment="1"/>
    <xf numFmtId="0" fontId="10" fillId="0" borderId="7" xfId="0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right"/>
    </xf>
    <xf numFmtId="2" fontId="10" fillId="0" borderId="7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/>
    </xf>
    <xf numFmtId="165" fontId="12" fillId="0" borderId="17" xfId="0" applyNumberFormat="1" applyFont="1" applyFill="1" applyBorder="1" applyAlignment="1">
      <alignment horizontal="right"/>
    </xf>
    <xf numFmtId="0" fontId="23" fillId="0" borderId="61" xfId="0" applyFont="1" applyFill="1" applyBorder="1" applyAlignment="1">
      <alignment horizontal="right"/>
    </xf>
    <xf numFmtId="0" fontId="10" fillId="0" borderId="62" xfId="0" applyFont="1" applyFill="1" applyBorder="1"/>
    <xf numFmtId="165" fontId="12" fillId="0" borderId="62" xfId="0" applyNumberFormat="1" applyFont="1" applyFill="1" applyBorder="1" applyAlignment="1"/>
    <xf numFmtId="0" fontId="23" fillId="0" borderId="22" xfId="0" applyFont="1" applyFill="1" applyBorder="1" applyAlignment="1">
      <alignment horizontal="center"/>
    </xf>
    <xf numFmtId="165" fontId="10" fillId="0" borderId="37" xfId="0" applyNumberFormat="1" applyFont="1" applyFill="1" applyBorder="1" applyAlignment="1">
      <alignment horizontal="right"/>
    </xf>
    <xf numFmtId="0" fontId="28" fillId="0" borderId="45" xfId="0" applyFont="1" applyFill="1" applyBorder="1" applyAlignment="1">
      <alignment horizontal="center"/>
    </xf>
    <xf numFmtId="165" fontId="12" fillId="0" borderId="46" xfId="0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2" fillId="0" borderId="8" xfId="0" applyFont="1" applyBorder="1"/>
    <xf numFmtId="0" fontId="2" fillId="0" borderId="1" xfId="0" applyFont="1" applyBorder="1"/>
    <xf numFmtId="0" fontId="27" fillId="0" borderId="9" xfId="0" applyFont="1" applyBorder="1"/>
    <xf numFmtId="0" fontId="2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workbookViewId="0">
      <selection activeCell="U11" sqref="U11"/>
    </sheetView>
  </sheetViews>
  <sheetFormatPr baseColWidth="10" defaultColWidth="3.140625" defaultRowHeight="14.25"/>
  <cols>
    <col min="1" max="1" width="26.7109375" style="232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 customWidth="1"/>
    <col min="17" max="17" width="11.28515625" style="2" customWidth="1"/>
    <col min="18" max="18" width="7" style="2" customWidth="1"/>
    <col min="19" max="254" width="11.42578125" style="2" customWidth="1"/>
    <col min="255" max="255" width="26.7109375" style="2" customWidth="1"/>
    <col min="256" max="256" width="3.1406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6.140625" style="2" customWidth="1"/>
    <col min="263" max="263" width="9.5703125" style="2" bestFit="1" customWidth="1"/>
    <col min="264" max="264" width="6.2851562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 customWidth="1"/>
    <col min="273" max="273" width="11.28515625" style="2" customWidth="1"/>
    <col min="274" max="274" width="7" style="2" customWidth="1"/>
    <col min="275" max="510" width="11.42578125" style="2" customWidth="1"/>
    <col min="511" max="511" width="26.7109375" style="2" customWidth="1"/>
    <col min="512" max="512" width="3.1406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6.140625" style="2" customWidth="1"/>
    <col min="519" max="519" width="9.5703125" style="2" bestFit="1" customWidth="1"/>
    <col min="520" max="520" width="6.2851562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 customWidth="1"/>
    <col min="529" max="529" width="11.28515625" style="2" customWidth="1"/>
    <col min="530" max="530" width="7" style="2" customWidth="1"/>
    <col min="531" max="766" width="11.42578125" style="2" customWidth="1"/>
    <col min="767" max="767" width="26.7109375" style="2" customWidth="1"/>
    <col min="768" max="768" width="3.1406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6.140625" style="2" customWidth="1"/>
    <col min="775" max="775" width="9.5703125" style="2" bestFit="1" customWidth="1"/>
    <col min="776" max="776" width="6.2851562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 customWidth="1"/>
    <col min="785" max="785" width="11.28515625" style="2" customWidth="1"/>
    <col min="786" max="786" width="7" style="2" customWidth="1"/>
    <col min="787" max="1022" width="11.42578125" style="2" customWidth="1"/>
    <col min="1023" max="1023" width="26.7109375" style="2" customWidth="1"/>
    <col min="1024" max="1024" width="3.1406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6.140625" style="2" customWidth="1"/>
    <col min="1031" max="1031" width="9.5703125" style="2" bestFit="1" customWidth="1"/>
    <col min="1032" max="1032" width="6.2851562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 customWidth="1"/>
    <col min="1041" max="1041" width="11.28515625" style="2" customWidth="1"/>
    <col min="1042" max="1042" width="7" style="2" customWidth="1"/>
    <col min="1043" max="1278" width="11.42578125" style="2" customWidth="1"/>
    <col min="1279" max="1279" width="26.7109375" style="2" customWidth="1"/>
    <col min="1280" max="1280" width="3.1406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6.140625" style="2" customWidth="1"/>
    <col min="1287" max="1287" width="9.5703125" style="2" bestFit="1" customWidth="1"/>
    <col min="1288" max="1288" width="6.2851562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 customWidth="1"/>
    <col min="1297" max="1297" width="11.28515625" style="2" customWidth="1"/>
    <col min="1298" max="1298" width="7" style="2" customWidth="1"/>
    <col min="1299" max="1534" width="11.42578125" style="2" customWidth="1"/>
    <col min="1535" max="1535" width="26.7109375" style="2" customWidth="1"/>
    <col min="1536" max="1536" width="3.1406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6.140625" style="2" customWidth="1"/>
    <col min="1543" max="1543" width="9.5703125" style="2" bestFit="1" customWidth="1"/>
    <col min="1544" max="1544" width="6.2851562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 customWidth="1"/>
    <col min="1553" max="1553" width="11.28515625" style="2" customWidth="1"/>
    <col min="1554" max="1554" width="7" style="2" customWidth="1"/>
    <col min="1555" max="1790" width="11.42578125" style="2" customWidth="1"/>
    <col min="1791" max="1791" width="26.7109375" style="2" customWidth="1"/>
    <col min="1792" max="1792" width="3.1406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6.140625" style="2" customWidth="1"/>
    <col min="1799" max="1799" width="9.5703125" style="2" bestFit="1" customWidth="1"/>
    <col min="1800" max="1800" width="6.2851562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 customWidth="1"/>
    <col min="1809" max="1809" width="11.28515625" style="2" customWidth="1"/>
    <col min="1810" max="1810" width="7" style="2" customWidth="1"/>
    <col min="1811" max="2046" width="11.42578125" style="2" customWidth="1"/>
    <col min="2047" max="2047" width="26.7109375" style="2" customWidth="1"/>
    <col min="2048" max="2048" width="3.1406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6.140625" style="2" customWidth="1"/>
    <col min="2055" max="2055" width="9.5703125" style="2" bestFit="1" customWidth="1"/>
    <col min="2056" max="2056" width="6.2851562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 customWidth="1"/>
    <col min="2065" max="2065" width="11.28515625" style="2" customWidth="1"/>
    <col min="2066" max="2066" width="7" style="2" customWidth="1"/>
    <col min="2067" max="2302" width="11.42578125" style="2" customWidth="1"/>
    <col min="2303" max="2303" width="26.7109375" style="2" customWidth="1"/>
    <col min="2304" max="2304" width="3.1406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6.140625" style="2" customWidth="1"/>
    <col min="2311" max="2311" width="9.5703125" style="2" bestFit="1" customWidth="1"/>
    <col min="2312" max="2312" width="6.2851562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 customWidth="1"/>
    <col min="2321" max="2321" width="11.28515625" style="2" customWidth="1"/>
    <col min="2322" max="2322" width="7" style="2" customWidth="1"/>
    <col min="2323" max="2558" width="11.42578125" style="2" customWidth="1"/>
    <col min="2559" max="2559" width="26.7109375" style="2" customWidth="1"/>
    <col min="2560" max="2560" width="3.1406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6.140625" style="2" customWidth="1"/>
    <col min="2567" max="2567" width="9.5703125" style="2" bestFit="1" customWidth="1"/>
    <col min="2568" max="2568" width="6.2851562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 customWidth="1"/>
    <col min="2577" max="2577" width="11.28515625" style="2" customWidth="1"/>
    <col min="2578" max="2578" width="7" style="2" customWidth="1"/>
    <col min="2579" max="2814" width="11.42578125" style="2" customWidth="1"/>
    <col min="2815" max="2815" width="26.7109375" style="2" customWidth="1"/>
    <col min="2816" max="2816" width="3.1406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6.140625" style="2" customWidth="1"/>
    <col min="2823" max="2823" width="9.5703125" style="2" bestFit="1" customWidth="1"/>
    <col min="2824" max="2824" width="6.2851562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 customWidth="1"/>
    <col min="2833" max="2833" width="11.28515625" style="2" customWidth="1"/>
    <col min="2834" max="2834" width="7" style="2" customWidth="1"/>
    <col min="2835" max="3070" width="11.42578125" style="2" customWidth="1"/>
    <col min="3071" max="3071" width="26.7109375" style="2" customWidth="1"/>
    <col min="3072" max="3072" width="3.1406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6.140625" style="2" customWidth="1"/>
    <col min="3079" max="3079" width="9.5703125" style="2" bestFit="1" customWidth="1"/>
    <col min="3080" max="3080" width="6.2851562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 customWidth="1"/>
    <col min="3089" max="3089" width="11.28515625" style="2" customWidth="1"/>
    <col min="3090" max="3090" width="7" style="2" customWidth="1"/>
    <col min="3091" max="3326" width="11.42578125" style="2" customWidth="1"/>
    <col min="3327" max="3327" width="26.7109375" style="2" customWidth="1"/>
    <col min="3328" max="3328" width="3.1406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6.140625" style="2" customWidth="1"/>
    <col min="3335" max="3335" width="9.5703125" style="2" bestFit="1" customWidth="1"/>
    <col min="3336" max="3336" width="6.2851562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 customWidth="1"/>
    <col min="3345" max="3345" width="11.28515625" style="2" customWidth="1"/>
    <col min="3346" max="3346" width="7" style="2" customWidth="1"/>
    <col min="3347" max="3582" width="11.42578125" style="2" customWidth="1"/>
    <col min="3583" max="3583" width="26.7109375" style="2" customWidth="1"/>
    <col min="3584" max="3584" width="3.1406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6.140625" style="2" customWidth="1"/>
    <col min="3591" max="3591" width="9.5703125" style="2" bestFit="1" customWidth="1"/>
    <col min="3592" max="3592" width="6.2851562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 customWidth="1"/>
    <col min="3601" max="3601" width="11.28515625" style="2" customWidth="1"/>
    <col min="3602" max="3602" width="7" style="2" customWidth="1"/>
    <col min="3603" max="3838" width="11.42578125" style="2" customWidth="1"/>
    <col min="3839" max="3839" width="26.7109375" style="2" customWidth="1"/>
    <col min="3840" max="3840" width="3.1406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6.140625" style="2" customWidth="1"/>
    <col min="3847" max="3847" width="9.5703125" style="2" bestFit="1" customWidth="1"/>
    <col min="3848" max="3848" width="6.2851562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 customWidth="1"/>
    <col min="3857" max="3857" width="11.28515625" style="2" customWidth="1"/>
    <col min="3858" max="3858" width="7" style="2" customWidth="1"/>
    <col min="3859" max="4094" width="11.42578125" style="2" customWidth="1"/>
    <col min="4095" max="4095" width="26.7109375" style="2" customWidth="1"/>
    <col min="4096" max="4096" width="3.1406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6.140625" style="2" customWidth="1"/>
    <col min="4103" max="4103" width="9.5703125" style="2" bestFit="1" customWidth="1"/>
    <col min="4104" max="4104" width="6.2851562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 customWidth="1"/>
    <col min="4113" max="4113" width="11.28515625" style="2" customWidth="1"/>
    <col min="4114" max="4114" width="7" style="2" customWidth="1"/>
    <col min="4115" max="4350" width="11.42578125" style="2" customWidth="1"/>
    <col min="4351" max="4351" width="26.7109375" style="2" customWidth="1"/>
    <col min="4352" max="4352" width="3.1406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6.140625" style="2" customWidth="1"/>
    <col min="4359" max="4359" width="9.5703125" style="2" bestFit="1" customWidth="1"/>
    <col min="4360" max="4360" width="6.2851562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 customWidth="1"/>
    <col min="4369" max="4369" width="11.28515625" style="2" customWidth="1"/>
    <col min="4370" max="4370" width="7" style="2" customWidth="1"/>
    <col min="4371" max="4606" width="11.42578125" style="2" customWidth="1"/>
    <col min="4607" max="4607" width="26.7109375" style="2" customWidth="1"/>
    <col min="4608" max="4608" width="3.1406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6.140625" style="2" customWidth="1"/>
    <col min="4615" max="4615" width="9.5703125" style="2" bestFit="1" customWidth="1"/>
    <col min="4616" max="4616" width="6.2851562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 customWidth="1"/>
    <col min="4625" max="4625" width="11.28515625" style="2" customWidth="1"/>
    <col min="4626" max="4626" width="7" style="2" customWidth="1"/>
    <col min="4627" max="4862" width="11.42578125" style="2" customWidth="1"/>
    <col min="4863" max="4863" width="26.7109375" style="2" customWidth="1"/>
    <col min="4864" max="4864" width="3.1406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6.140625" style="2" customWidth="1"/>
    <col min="4871" max="4871" width="9.5703125" style="2" bestFit="1" customWidth="1"/>
    <col min="4872" max="4872" width="6.2851562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 customWidth="1"/>
    <col min="4881" max="4881" width="11.28515625" style="2" customWidth="1"/>
    <col min="4882" max="4882" width="7" style="2" customWidth="1"/>
    <col min="4883" max="5118" width="11.42578125" style="2" customWidth="1"/>
    <col min="5119" max="5119" width="26.7109375" style="2" customWidth="1"/>
    <col min="5120" max="5120" width="3.1406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6.140625" style="2" customWidth="1"/>
    <col min="5127" max="5127" width="9.5703125" style="2" bestFit="1" customWidth="1"/>
    <col min="5128" max="5128" width="6.2851562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 customWidth="1"/>
    <col min="5137" max="5137" width="11.28515625" style="2" customWidth="1"/>
    <col min="5138" max="5138" width="7" style="2" customWidth="1"/>
    <col min="5139" max="5374" width="11.42578125" style="2" customWidth="1"/>
    <col min="5375" max="5375" width="26.7109375" style="2" customWidth="1"/>
    <col min="5376" max="5376" width="3.1406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6.140625" style="2" customWidth="1"/>
    <col min="5383" max="5383" width="9.5703125" style="2" bestFit="1" customWidth="1"/>
    <col min="5384" max="5384" width="6.2851562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 customWidth="1"/>
    <col min="5393" max="5393" width="11.28515625" style="2" customWidth="1"/>
    <col min="5394" max="5394" width="7" style="2" customWidth="1"/>
    <col min="5395" max="5630" width="11.42578125" style="2" customWidth="1"/>
    <col min="5631" max="5631" width="26.7109375" style="2" customWidth="1"/>
    <col min="5632" max="5632" width="3.1406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6.140625" style="2" customWidth="1"/>
    <col min="5639" max="5639" width="9.5703125" style="2" bestFit="1" customWidth="1"/>
    <col min="5640" max="5640" width="6.2851562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 customWidth="1"/>
    <col min="5649" max="5649" width="11.28515625" style="2" customWidth="1"/>
    <col min="5650" max="5650" width="7" style="2" customWidth="1"/>
    <col min="5651" max="5886" width="11.42578125" style="2" customWidth="1"/>
    <col min="5887" max="5887" width="26.7109375" style="2" customWidth="1"/>
    <col min="5888" max="5888" width="3.1406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6.140625" style="2" customWidth="1"/>
    <col min="5895" max="5895" width="9.5703125" style="2" bestFit="1" customWidth="1"/>
    <col min="5896" max="5896" width="6.2851562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 customWidth="1"/>
    <col min="5905" max="5905" width="11.28515625" style="2" customWidth="1"/>
    <col min="5906" max="5906" width="7" style="2" customWidth="1"/>
    <col min="5907" max="6142" width="11.42578125" style="2" customWidth="1"/>
    <col min="6143" max="6143" width="26.7109375" style="2" customWidth="1"/>
    <col min="6144" max="6144" width="3.1406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6.140625" style="2" customWidth="1"/>
    <col min="6151" max="6151" width="9.5703125" style="2" bestFit="1" customWidth="1"/>
    <col min="6152" max="6152" width="6.2851562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 customWidth="1"/>
    <col min="6161" max="6161" width="11.28515625" style="2" customWidth="1"/>
    <col min="6162" max="6162" width="7" style="2" customWidth="1"/>
    <col min="6163" max="6398" width="11.42578125" style="2" customWidth="1"/>
    <col min="6399" max="6399" width="26.7109375" style="2" customWidth="1"/>
    <col min="6400" max="6400" width="3.1406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6.140625" style="2" customWidth="1"/>
    <col min="6407" max="6407" width="9.5703125" style="2" bestFit="1" customWidth="1"/>
    <col min="6408" max="6408" width="6.2851562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 customWidth="1"/>
    <col min="6417" max="6417" width="11.28515625" style="2" customWidth="1"/>
    <col min="6418" max="6418" width="7" style="2" customWidth="1"/>
    <col min="6419" max="6654" width="11.42578125" style="2" customWidth="1"/>
    <col min="6655" max="6655" width="26.7109375" style="2" customWidth="1"/>
    <col min="6656" max="6656" width="3.1406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6.140625" style="2" customWidth="1"/>
    <col min="6663" max="6663" width="9.5703125" style="2" bestFit="1" customWidth="1"/>
    <col min="6664" max="6664" width="6.2851562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 customWidth="1"/>
    <col min="6673" max="6673" width="11.28515625" style="2" customWidth="1"/>
    <col min="6674" max="6674" width="7" style="2" customWidth="1"/>
    <col min="6675" max="6910" width="11.42578125" style="2" customWidth="1"/>
    <col min="6911" max="6911" width="26.7109375" style="2" customWidth="1"/>
    <col min="6912" max="6912" width="3.1406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6.140625" style="2" customWidth="1"/>
    <col min="6919" max="6919" width="9.5703125" style="2" bestFit="1" customWidth="1"/>
    <col min="6920" max="6920" width="6.2851562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 customWidth="1"/>
    <col min="6929" max="6929" width="11.28515625" style="2" customWidth="1"/>
    <col min="6930" max="6930" width="7" style="2" customWidth="1"/>
    <col min="6931" max="7166" width="11.42578125" style="2" customWidth="1"/>
    <col min="7167" max="7167" width="26.7109375" style="2" customWidth="1"/>
    <col min="7168" max="7168" width="3.1406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6.140625" style="2" customWidth="1"/>
    <col min="7175" max="7175" width="9.5703125" style="2" bestFit="1" customWidth="1"/>
    <col min="7176" max="7176" width="6.2851562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 customWidth="1"/>
    <col min="7185" max="7185" width="11.28515625" style="2" customWidth="1"/>
    <col min="7186" max="7186" width="7" style="2" customWidth="1"/>
    <col min="7187" max="7422" width="11.42578125" style="2" customWidth="1"/>
    <col min="7423" max="7423" width="26.7109375" style="2" customWidth="1"/>
    <col min="7424" max="7424" width="3.1406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6.140625" style="2" customWidth="1"/>
    <col min="7431" max="7431" width="9.5703125" style="2" bestFit="1" customWidth="1"/>
    <col min="7432" max="7432" width="6.2851562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 customWidth="1"/>
    <col min="7441" max="7441" width="11.28515625" style="2" customWidth="1"/>
    <col min="7442" max="7442" width="7" style="2" customWidth="1"/>
    <col min="7443" max="7678" width="11.42578125" style="2" customWidth="1"/>
    <col min="7679" max="7679" width="26.7109375" style="2" customWidth="1"/>
    <col min="7680" max="7680" width="3.1406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6.140625" style="2" customWidth="1"/>
    <col min="7687" max="7687" width="9.5703125" style="2" bestFit="1" customWidth="1"/>
    <col min="7688" max="7688" width="6.2851562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 customWidth="1"/>
    <col min="7697" max="7697" width="11.28515625" style="2" customWidth="1"/>
    <col min="7698" max="7698" width="7" style="2" customWidth="1"/>
    <col min="7699" max="7934" width="11.42578125" style="2" customWidth="1"/>
    <col min="7935" max="7935" width="26.7109375" style="2" customWidth="1"/>
    <col min="7936" max="7936" width="3.1406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6.140625" style="2" customWidth="1"/>
    <col min="7943" max="7943" width="9.5703125" style="2" bestFit="1" customWidth="1"/>
    <col min="7944" max="7944" width="6.2851562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 customWidth="1"/>
    <col min="7953" max="7953" width="11.28515625" style="2" customWidth="1"/>
    <col min="7954" max="7954" width="7" style="2" customWidth="1"/>
    <col min="7955" max="8190" width="11.42578125" style="2" customWidth="1"/>
    <col min="8191" max="8191" width="26.7109375" style="2" customWidth="1"/>
    <col min="8192" max="8192" width="3.1406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6.140625" style="2" customWidth="1"/>
    <col min="8199" max="8199" width="9.5703125" style="2" bestFit="1" customWidth="1"/>
    <col min="8200" max="8200" width="6.2851562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 customWidth="1"/>
    <col min="8209" max="8209" width="11.28515625" style="2" customWidth="1"/>
    <col min="8210" max="8210" width="7" style="2" customWidth="1"/>
    <col min="8211" max="8446" width="11.42578125" style="2" customWidth="1"/>
    <col min="8447" max="8447" width="26.7109375" style="2" customWidth="1"/>
    <col min="8448" max="8448" width="3.1406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6.140625" style="2" customWidth="1"/>
    <col min="8455" max="8455" width="9.5703125" style="2" bestFit="1" customWidth="1"/>
    <col min="8456" max="8456" width="6.2851562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 customWidth="1"/>
    <col min="8465" max="8465" width="11.28515625" style="2" customWidth="1"/>
    <col min="8466" max="8466" width="7" style="2" customWidth="1"/>
    <col min="8467" max="8702" width="11.42578125" style="2" customWidth="1"/>
    <col min="8703" max="8703" width="26.7109375" style="2" customWidth="1"/>
    <col min="8704" max="8704" width="3.1406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6.140625" style="2" customWidth="1"/>
    <col min="8711" max="8711" width="9.5703125" style="2" bestFit="1" customWidth="1"/>
    <col min="8712" max="8712" width="6.2851562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 customWidth="1"/>
    <col min="8721" max="8721" width="11.28515625" style="2" customWidth="1"/>
    <col min="8722" max="8722" width="7" style="2" customWidth="1"/>
    <col min="8723" max="8958" width="11.42578125" style="2" customWidth="1"/>
    <col min="8959" max="8959" width="26.7109375" style="2" customWidth="1"/>
    <col min="8960" max="8960" width="3.1406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6.140625" style="2" customWidth="1"/>
    <col min="8967" max="8967" width="9.5703125" style="2" bestFit="1" customWidth="1"/>
    <col min="8968" max="8968" width="6.2851562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 customWidth="1"/>
    <col min="8977" max="8977" width="11.28515625" style="2" customWidth="1"/>
    <col min="8978" max="8978" width="7" style="2" customWidth="1"/>
    <col min="8979" max="9214" width="11.42578125" style="2" customWidth="1"/>
    <col min="9215" max="9215" width="26.7109375" style="2" customWidth="1"/>
    <col min="9216" max="9216" width="3.1406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6.140625" style="2" customWidth="1"/>
    <col min="9223" max="9223" width="9.5703125" style="2" bestFit="1" customWidth="1"/>
    <col min="9224" max="9224" width="6.2851562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 customWidth="1"/>
    <col min="9233" max="9233" width="11.28515625" style="2" customWidth="1"/>
    <col min="9234" max="9234" width="7" style="2" customWidth="1"/>
    <col min="9235" max="9470" width="11.42578125" style="2" customWidth="1"/>
    <col min="9471" max="9471" width="26.7109375" style="2" customWidth="1"/>
    <col min="9472" max="9472" width="3.1406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6.140625" style="2" customWidth="1"/>
    <col min="9479" max="9479" width="9.5703125" style="2" bestFit="1" customWidth="1"/>
    <col min="9480" max="9480" width="6.2851562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 customWidth="1"/>
    <col min="9489" max="9489" width="11.28515625" style="2" customWidth="1"/>
    <col min="9490" max="9490" width="7" style="2" customWidth="1"/>
    <col min="9491" max="9726" width="11.42578125" style="2" customWidth="1"/>
    <col min="9727" max="9727" width="26.7109375" style="2" customWidth="1"/>
    <col min="9728" max="9728" width="3.1406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6.140625" style="2" customWidth="1"/>
    <col min="9735" max="9735" width="9.5703125" style="2" bestFit="1" customWidth="1"/>
    <col min="9736" max="9736" width="6.2851562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 customWidth="1"/>
    <col min="9745" max="9745" width="11.28515625" style="2" customWidth="1"/>
    <col min="9746" max="9746" width="7" style="2" customWidth="1"/>
    <col min="9747" max="9982" width="11.42578125" style="2" customWidth="1"/>
    <col min="9983" max="9983" width="26.7109375" style="2" customWidth="1"/>
    <col min="9984" max="9984" width="3.1406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6.140625" style="2" customWidth="1"/>
    <col min="9991" max="9991" width="9.5703125" style="2" bestFit="1" customWidth="1"/>
    <col min="9992" max="9992" width="6.2851562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 customWidth="1"/>
    <col min="10001" max="10001" width="11.28515625" style="2" customWidth="1"/>
    <col min="10002" max="10002" width="7" style="2" customWidth="1"/>
    <col min="10003" max="10238" width="11.42578125" style="2" customWidth="1"/>
    <col min="10239" max="10239" width="26.7109375" style="2" customWidth="1"/>
    <col min="10240" max="10240" width="3.1406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6.140625" style="2" customWidth="1"/>
    <col min="10247" max="10247" width="9.5703125" style="2" bestFit="1" customWidth="1"/>
    <col min="10248" max="10248" width="6.2851562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 customWidth="1"/>
    <col min="10257" max="10257" width="11.28515625" style="2" customWidth="1"/>
    <col min="10258" max="10258" width="7" style="2" customWidth="1"/>
    <col min="10259" max="10494" width="11.42578125" style="2" customWidth="1"/>
    <col min="10495" max="10495" width="26.7109375" style="2" customWidth="1"/>
    <col min="10496" max="10496" width="3.1406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6.140625" style="2" customWidth="1"/>
    <col min="10503" max="10503" width="9.5703125" style="2" bestFit="1" customWidth="1"/>
    <col min="10504" max="10504" width="6.2851562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 customWidth="1"/>
    <col min="10513" max="10513" width="11.28515625" style="2" customWidth="1"/>
    <col min="10514" max="10514" width="7" style="2" customWidth="1"/>
    <col min="10515" max="10750" width="11.42578125" style="2" customWidth="1"/>
    <col min="10751" max="10751" width="26.7109375" style="2" customWidth="1"/>
    <col min="10752" max="10752" width="3.1406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6.140625" style="2" customWidth="1"/>
    <col min="10759" max="10759" width="9.5703125" style="2" bestFit="1" customWidth="1"/>
    <col min="10760" max="10760" width="6.2851562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 customWidth="1"/>
    <col min="10769" max="10769" width="11.28515625" style="2" customWidth="1"/>
    <col min="10770" max="10770" width="7" style="2" customWidth="1"/>
    <col min="10771" max="11006" width="11.42578125" style="2" customWidth="1"/>
    <col min="11007" max="11007" width="26.7109375" style="2" customWidth="1"/>
    <col min="11008" max="11008" width="3.1406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6.140625" style="2" customWidth="1"/>
    <col min="11015" max="11015" width="9.5703125" style="2" bestFit="1" customWidth="1"/>
    <col min="11016" max="11016" width="6.2851562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 customWidth="1"/>
    <col min="11025" max="11025" width="11.28515625" style="2" customWidth="1"/>
    <col min="11026" max="11026" width="7" style="2" customWidth="1"/>
    <col min="11027" max="11262" width="11.42578125" style="2" customWidth="1"/>
    <col min="11263" max="11263" width="26.7109375" style="2" customWidth="1"/>
    <col min="11264" max="11264" width="3.1406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6.140625" style="2" customWidth="1"/>
    <col min="11271" max="11271" width="9.5703125" style="2" bestFit="1" customWidth="1"/>
    <col min="11272" max="11272" width="6.2851562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 customWidth="1"/>
    <col min="11281" max="11281" width="11.28515625" style="2" customWidth="1"/>
    <col min="11282" max="11282" width="7" style="2" customWidth="1"/>
    <col min="11283" max="11518" width="11.42578125" style="2" customWidth="1"/>
    <col min="11519" max="11519" width="26.7109375" style="2" customWidth="1"/>
    <col min="11520" max="11520" width="3.1406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6.140625" style="2" customWidth="1"/>
    <col min="11527" max="11527" width="9.5703125" style="2" bestFit="1" customWidth="1"/>
    <col min="11528" max="11528" width="6.2851562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 customWidth="1"/>
    <col min="11537" max="11537" width="11.28515625" style="2" customWidth="1"/>
    <col min="11538" max="11538" width="7" style="2" customWidth="1"/>
    <col min="11539" max="11774" width="11.42578125" style="2" customWidth="1"/>
    <col min="11775" max="11775" width="26.7109375" style="2" customWidth="1"/>
    <col min="11776" max="11776" width="3.1406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6.140625" style="2" customWidth="1"/>
    <col min="11783" max="11783" width="9.5703125" style="2" bestFit="1" customWidth="1"/>
    <col min="11784" max="11784" width="6.2851562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 customWidth="1"/>
    <col min="11793" max="11793" width="11.28515625" style="2" customWidth="1"/>
    <col min="11794" max="11794" width="7" style="2" customWidth="1"/>
    <col min="11795" max="12030" width="11.42578125" style="2" customWidth="1"/>
    <col min="12031" max="12031" width="26.7109375" style="2" customWidth="1"/>
    <col min="12032" max="12032" width="3.1406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6.140625" style="2" customWidth="1"/>
    <col min="12039" max="12039" width="9.5703125" style="2" bestFit="1" customWidth="1"/>
    <col min="12040" max="12040" width="6.2851562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 customWidth="1"/>
    <col min="12049" max="12049" width="11.28515625" style="2" customWidth="1"/>
    <col min="12050" max="12050" width="7" style="2" customWidth="1"/>
    <col min="12051" max="12286" width="11.42578125" style="2" customWidth="1"/>
    <col min="12287" max="12287" width="26.7109375" style="2" customWidth="1"/>
    <col min="12288" max="12288" width="3.1406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6.140625" style="2" customWidth="1"/>
    <col min="12295" max="12295" width="9.5703125" style="2" bestFit="1" customWidth="1"/>
    <col min="12296" max="12296" width="6.2851562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 customWidth="1"/>
    <col min="12305" max="12305" width="11.28515625" style="2" customWidth="1"/>
    <col min="12306" max="12306" width="7" style="2" customWidth="1"/>
    <col min="12307" max="12542" width="11.42578125" style="2" customWidth="1"/>
    <col min="12543" max="12543" width="26.7109375" style="2" customWidth="1"/>
    <col min="12544" max="12544" width="3.1406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6.140625" style="2" customWidth="1"/>
    <col min="12551" max="12551" width="9.5703125" style="2" bestFit="1" customWidth="1"/>
    <col min="12552" max="12552" width="6.2851562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 customWidth="1"/>
    <col min="12561" max="12561" width="11.28515625" style="2" customWidth="1"/>
    <col min="12562" max="12562" width="7" style="2" customWidth="1"/>
    <col min="12563" max="12798" width="11.42578125" style="2" customWidth="1"/>
    <col min="12799" max="12799" width="26.7109375" style="2" customWidth="1"/>
    <col min="12800" max="12800" width="3.1406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6.140625" style="2" customWidth="1"/>
    <col min="12807" max="12807" width="9.5703125" style="2" bestFit="1" customWidth="1"/>
    <col min="12808" max="12808" width="6.2851562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 customWidth="1"/>
    <col min="12817" max="12817" width="11.28515625" style="2" customWidth="1"/>
    <col min="12818" max="12818" width="7" style="2" customWidth="1"/>
    <col min="12819" max="13054" width="11.42578125" style="2" customWidth="1"/>
    <col min="13055" max="13055" width="26.7109375" style="2" customWidth="1"/>
    <col min="13056" max="13056" width="3.1406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6.140625" style="2" customWidth="1"/>
    <col min="13063" max="13063" width="9.5703125" style="2" bestFit="1" customWidth="1"/>
    <col min="13064" max="13064" width="6.2851562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 customWidth="1"/>
    <col min="13073" max="13073" width="11.28515625" style="2" customWidth="1"/>
    <col min="13074" max="13074" width="7" style="2" customWidth="1"/>
    <col min="13075" max="13310" width="11.42578125" style="2" customWidth="1"/>
    <col min="13311" max="13311" width="26.7109375" style="2" customWidth="1"/>
    <col min="13312" max="13312" width="3.1406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6.140625" style="2" customWidth="1"/>
    <col min="13319" max="13319" width="9.5703125" style="2" bestFit="1" customWidth="1"/>
    <col min="13320" max="13320" width="6.2851562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 customWidth="1"/>
    <col min="13329" max="13329" width="11.28515625" style="2" customWidth="1"/>
    <col min="13330" max="13330" width="7" style="2" customWidth="1"/>
    <col min="13331" max="13566" width="11.42578125" style="2" customWidth="1"/>
    <col min="13567" max="13567" width="26.7109375" style="2" customWidth="1"/>
    <col min="13568" max="13568" width="3.1406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6.140625" style="2" customWidth="1"/>
    <col min="13575" max="13575" width="9.5703125" style="2" bestFit="1" customWidth="1"/>
    <col min="13576" max="13576" width="6.2851562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 customWidth="1"/>
    <col min="13585" max="13585" width="11.28515625" style="2" customWidth="1"/>
    <col min="13586" max="13586" width="7" style="2" customWidth="1"/>
    <col min="13587" max="13822" width="11.42578125" style="2" customWidth="1"/>
    <col min="13823" max="13823" width="26.7109375" style="2" customWidth="1"/>
    <col min="13824" max="13824" width="3.1406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6.140625" style="2" customWidth="1"/>
    <col min="13831" max="13831" width="9.5703125" style="2" bestFit="1" customWidth="1"/>
    <col min="13832" max="13832" width="6.2851562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 customWidth="1"/>
    <col min="13841" max="13841" width="11.28515625" style="2" customWidth="1"/>
    <col min="13842" max="13842" width="7" style="2" customWidth="1"/>
    <col min="13843" max="14078" width="11.42578125" style="2" customWidth="1"/>
    <col min="14079" max="14079" width="26.7109375" style="2" customWidth="1"/>
    <col min="14080" max="14080" width="3.1406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6.140625" style="2" customWidth="1"/>
    <col min="14087" max="14087" width="9.5703125" style="2" bestFit="1" customWidth="1"/>
    <col min="14088" max="14088" width="6.2851562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 customWidth="1"/>
    <col min="14097" max="14097" width="11.28515625" style="2" customWidth="1"/>
    <col min="14098" max="14098" width="7" style="2" customWidth="1"/>
    <col min="14099" max="14334" width="11.42578125" style="2" customWidth="1"/>
    <col min="14335" max="14335" width="26.7109375" style="2" customWidth="1"/>
    <col min="14336" max="14336" width="3.1406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6.140625" style="2" customWidth="1"/>
    <col min="14343" max="14343" width="9.5703125" style="2" bestFit="1" customWidth="1"/>
    <col min="14344" max="14344" width="6.2851562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 customWidth="1"/>
    <col min="14353" max="14353" width="11.28515625" style="2" customWidth="1"/>
    <col min="14354" max="14354" width="7" style="2" customWidth="1"/>
    <col min="14355" max="14590" width="11.42578125" style="2" customWidth="1"/>
    <col min="14591" max="14591" width="26.7109375" style="2" customWidth="1"/>
    <col min="14592" max="14592" width="3.1406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6.140625" style="2" customWidth="1"/>
    <col min="14599" max="14599" width="9.5703125" style="2" bestFit="1" customWidth="1"/>
    <col min="14600" max="14600" width="6.2851562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 customWidth="1"/>
    <col min="14609" max="14609" width="11.28515625" style="2" customWidth="1"/>
    <col min="14610" max="14610" width="7" style="2" customWidth="1"/>
    <col min="14611" max="14846" width="11.42578125" style="2" customWidth="1"/>
    <col min="14847" max="14847" width="26.7109375" style="2" customWidth="1"/>
    <col min="14848" max="14848" width="3.1406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6.140625" style="2" customWidth="1"/>
    <col min="14855" max="14855" width="9.5703125" style="2" bestFit="1" customWidth="1"/>
    <col min="14856" max="14856" width="6.2851562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 customWidth="1"/>
    <col min="14865" max="14865" width="11.28515625" style="2" customWidth="1"/>
    <col min="14866" max="14866" width="7" style="2" customWidth="1"/>
    <col min="14867" max="15102" width="11.42578125" style="2" customWidth="1"/>
    <col min="15103" max="15103" width="26.7109375" style="2" customWidth="1"/>
    <col min="15104" max="15104" width="3.1406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6.140625" style="2" customWidth="1"/>
    <col min="15111" max="15111" width="9.5703125" style="2" bestFit="1" customWidth="1"/>
    <col min="15112" max="15112" width="6.2851562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 customWidth="1"/>
    <col min="15121" max="15121" width="11.28515625" style="2" customWidth="1"/>
    <col min="15122" max="15122" width="7" style="2" customWidth="1"/>
    <col min="15123" max="15358" width="11.42578125" style="2" customWidth="1"/>
    <col min="15359" max="15359" width="26.7109375" style="2" customWidth="1"/>
    <col min="15360" max="15360" width="3.1406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6.140625" style="2" customWidth="1"/>
    <col min="15367" max="15367" width="9.5703125" style="2" bestFit="1" customWidth="1"/>
    <col min="15368" max="15368" width="6.2851562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 customWidth="1"/>
    <col min="15377" max="15377" width="11.28515625" style="2" customWidth="1"/>
    <col min="15378" max="15378" width="7" style="2" customWidth="1"/>
    <col min="15379" max="15614" width="11.42578125" style="2" customWidth="1"/>
    <col min="15615" max="15615" width="26.7109375" style="2" customWidth="1"/>
    <col min="15616" max="15616" width="3.1406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6.140625" style="2" customWidth="1"/>
    <col min="15623" max="15623" width="9.5703125" style="2" bestFit="1" customWidth="1"/>
    <col min="15624" max="15624" width="6.2851562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 customWidth="1"/>
    <col min="15633" max="15633" width="11.28515625" style="2" customWidth="1"/>
    <col min="15634" max="15634" width="7" style="2" customWidth="1"/>
    <col min="15635" max="15870" width="11.42578125" style="2" customWidth="1"/>
    <col min="15871" max="15871" width="26.7109375" style="2" customWidth="1"/>
    <col min="15872" max="15872" width="3.1406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6.140625" style="2" customWidth="1"/>
    <col min="15879" max="15879" width="9.5703125" style="2" bestFit="1" customWidth="1"/>
    <col min="15880" max="15880" width="6.2851562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 customWidth="1"/>
    <col min="15889" max="15889" width="11.28515625" style="2" customWidth="1"/>
    <col min="15890" max="15890" width="7" style="2" customWidth="1"/>
    <col min="15891" max="16126" width="11.42578125" style="2" customWidth="1"/>
    <col min="16127" max="16127" width="26.7109375" style="2" customWidth="1"/>
    <col min="16128" max="16128" width="3.1406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6.140625" style="2" customWidth="1"/>
    <col min="16135" max="16135" width="9.5703125" style="2" bestFit="1" customWidth="1"/>
    <col min="16136" max="16136" width="6.2851562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 customWidth="1"/>
    <col min="16145" max="16145" width="11.28515625" style="2" customWidth="1"/>
    <col min="16146" max="16146" width="7" style="2" customWidth="1"/>
    <col min="16147" max="16382" width="11.42578125" style="2" customWidth="1"/>
    <col min="16383" max="16383" width="26.7109375" style="2" customWidth="1"/>
    <col min="16384" max="16384" width="3.140625" style="2"/>
  </cols>
  <sheetData>
    <row r="1" spans="1:18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4"/>
      <c r="C2" s="4"/>
      <c r="D2" s="5" t="s">
        <v>2</v>
      </c>
      <c r="E2" s="5"/>
      <c r="F2" s="5" t="s">
        <v>2</v>
      </c>
      <c r="G2" s="5"/>
      <c r="H2" s="5" t="s">
        <v>2</v>
      </c>
      <c r="I2" s="5"/>
      <c r="J2" s="5" t="s">
        <v>2</v>
      </c>
      <c r="K2" s="5"/>
      <c r="L2" s="5" t="s">
        <v>2</v>
      </c>
      <c r="M2" s="5"/>
      <c r="N2" s="5" t="s">
        <v>2</v>
      </c>
      <c r="O2" s="5"/>
      <c r="P2" s="6">
        <v>2018</v>
      </c>
      <c r="Q2" s="7"/>
      <c r="R2" s="8"/>
    </row>
    <row r="3" spans="1:18" ht="18">
      <c r="A3" s="9"/>
      <c r="B3" s="10"/>
      <c r="C3" s="11"/>
      <c r="D3" s="12" t="s">
        <v>3</v>
      </c>
      <c r="E3" s="13"/>
      <c r="F3" s="13" t="s">
        <v>4</v>
      </c>
      <c r="G3" s="13"/>
      <c r="H3" s="13" t="s">
        <v>5</v>
      </c>
      <c r="I3" s="13"/>
      <c r="J3" s="13" t="s">
        <v>6</v>
      </c>
      <c r="K3" s="13"/>
      <c r="L3" s="14" t="s">
        <v>7</v>
      </c>
      <c r="M3" s="14"/>
      <c r="N3" s="14"/>
      <c r="O3" s="14"/>
      <c r="P3" s="15"/>
      <c r="Q3" s="16"/>
      <c r="R3" s="17"/>
    </row>
    <row r="4" spans="1:18" ht="18">
      <c r="A4" s="18"/>
      <c r="B4" s="10"/>
      <c r="C4" s="11"/>
      <c r="D4" s="19" t="s">
        <v>8</v>
      </c>
      <c r="E4" s="19" t="s">
        <v>9</v>
      </c>
      <c r="F4" s="20" t="s">
        <v>10</v>
      </c>
      <c r="G4" s="19" t="s">
        <v>9</v>
      </c>
      <c r="H4" s="20" t="s">
        <v>8</v>
      </c>
      <c r="I4" s="19" t="s">
        <v>9</v>
      </c>
      <c r="J4" s="20" t="s">
        <v>8</v>
      </c>
      <c r="K4" s="19" t="s">
        <v>9</v>
      </c>
      <c r="L4" s="20" t="s">
        <v>8</v>
      </c>
      <c r="M4" s="19" t="s">
        <v>9</v>
      </c>
      <c r="N4" s="20" t="s">
        <v>8</v>
      </c>
      <c r="O4" s="19" t="s">
        <v>9</v>
      </c>
      <c r="P4" s="21" t="s">
        <v>8</v>
      </c>
      <c r="Q4" s="21" t="s">
        <v>11</v>
      </c>
      <c r="R4" s="17"/>
    </row>
    <row r="5" spans="1:18">
      <c r="A5" s="22" t="s">
        <v>12</v>
      </c>
      <c r="B5" s="23" t="s">
        <v>13</v>
      </c>
      <c r="C5" s="24">
        <v>50</v>
      </c>
      <c r="D5" s="25">
        <v>145</v>
      </c>
      <c r="E5" s="26">
        <f>SUM(C5*D5)</f>
        <v>7250</v>
      </c>
      <c r="F5" s="25">
        <v>154</v>
      </c>
      <c r="G5" s="26">
        <f>SUM(F5*C5)</f>
        <v>7700</v>
      </c>
      <c r="H5" s="25">
        <v>121</v>
      </c>
      <c r="I5" s="26">
        <f>SUM(H5)*C5</f>
        <v>6050</v>
      </c>
      <c r="J5" s="25">
        <v>92</v>
      </c>
      <c r="K5" s="26">
        <f>SUM(J5)*C5</f>
        <v>4600</v>
      </c>
      <c r="L5" s="25">
        <v>24</v>
      </c>
      <c r="M5" s="26">
        <f>SUM(L5)*C5</f>
        <v>1200</v>
      </c>
      <c r="N5" s="25"/>
      <c r="O5" s="27">
        <f>SUM(N5)*C5</f>
        <v>0</v>
      </c>
      <c r="P5" s="28">
        <f t="shared" ref="P5:Q22" si="0">SUM(D5+F5+H5+J5+L5+N5)</f>
        <v>536</v>
      </c>
      <c r="Q5" s="29">
        <f t="shared" si="0"/>
        <v>26800</v>
      </c>
      <c r="R5" s="17"/>
    </row>
    <row r="6" spans="1:18">
      <c r="A6" s="22" t="s">
        <v>14</v>
      </c>
      <c r="B6" s="23" t="s">
        <v>13</v>
      </c>
      <c r="C6" s="24">
        <v>25</v>
      </c>
      <c r="D6" s="30">
        <v>355</v>
      </c>
      <c r="E6" s="26">
        <f t="shared" ref="E6:E13" si="1">SUM(C6*D6)</f>
        <v>8875</v>
      </c>
      <c r="F6" s="30">
        <v>288</v>
      </c>
      <c r="G6" s="26">
        <f t="shared" ref="G6:G13" si="2">SUM(F6*C6)</f>
        <v>7200</v>
      </c>
      <c r="H6" s="30">
        <v>133</v>
      </c>
      <c r="I6" s="26">
        <f t="shared" ref="I6:I15" si="3">SUM(H6)*C6</f>
        <v>3325</v>
      </c>
      <c r="J6" s="30">
        <v>187</v>
      </c>
      <c r="K6" s="26">
        <f t="shared" ref="K6:K15" si="4">SUM(J6)*C6</f>
        <v>4675</v>
      </c>
      <c r="L6" s="30">
        <v>55</v>
      </c>
      <c r="M6" s="26">
        <f t="shared" ref="M6:M13" si="5">SUM(L6)*C6</f>
        <v>1375</v>
      </c>
      <c r="N6" s="30"/>
      <c r="O6" s="27">
        <f t="shared" ref="O6:O13" si="6">SUM(N6)*C6</f>
        <v>0</v>
      </c>
      <c r="P6" s="31">
        <f t="shared" si="0"/>
        <v>1018</v>
      </c>
      <c r="Q6" s="29">
        <f t="shared" si="0"/>
        <v>25450</v>
      </c>
      <c r="R6" s="17"/>
    </row>
    <row r="7" spans="1:18">
      <c r="A7" s="22" t="s">
        <v>15</v>
      </c>
      <c r="B7" s="23"/>
      <c r="C7" s="24"/>
      <c r="D7" s="30"/>
      <c r="E7" s="26"/>
      <c r="F7" s="30">
        <v>56</v>
      </c>
      <c r="G7" s="26"/>
      <c r="H7" s="30">
        <v>673</v>
      </c>
      <c r="I7" s="26"/>
      <c r="J7" s="30">
        <v>464</v>
      </c>
      <c r="K7" s="26"/>
      <c r="L7" s="30">
        <v>304</v>
      </c>
      <c r="M7" s="26"/>
      <c r="N7" s="30"/>
      <c r="O7" s="27"/>
      <c r="P7" s="31">
        <f>SUM(D7+F7+H7+J7+L7+N7)</f>
        <v>1497</v>
      </c>
      <c r="Q7" s="29">
        <f>SUM(E7+G7+I7+K7+M7+O7)</f>
        <v>0</v>
      </c>
      <c r="R7" s="17"/>
    </row>
    <row r="8" spans="1:18">
      <c r="A8" s="22" t="s">
        <v>16</v>
      </c>
      <c r="B8" s="23" t="s">
        <v>13</v>
      </c>
      <c r="C8" s="24">
        <v>30</v>
      </c>
      <c r="D8" s="30">
        <v>5</v>
      </c>
      <c r="E8" s="26">
        <f t="shared" si="1"/>
        <v>150</v>
      </c>
      <c r="F8" s="30">
        <v>2</v>
      </c>
      <c r="G8" s="26">
        <f t="shared" si="2"/>
        <v>60</v>
      </c>
      <c r="H8" s="30">
        <v>1</v>
      </c>
      <c r="I8" s="26">
        <f t="shared" si="3"/>
        <v>30</v>
      </c>
      <c r="J8" s="30">
        <v>1</v>
      </c>
      <c r="K8" s="26">
        <f t="shared" si="4"/>
        <v>30</v>
      </c>
      <c r="L8" s="30"/>
      <c r="M8" s="26">
        <f t="shared" si="5"/>
        <v>0</v>
      </c>
      <c r="N8" s="30"/>
      <c r="O8" s="27">
        <f t="shared" si="6"/>
        <v>0</v>
      </c>
      <c r="P8" s="32">
        <f t="shared" si="0"/>
        <v>9</v>
      </c>
      <c r="Q8" s="33">
        <f t="shared" si="0"/>
        <v>270</v>
      </c>
      <c r="R8" s="17"/>
    </row>
    <row r="9" spans="1:18">
      <c r="A9" s="22" t="s">
        <v>16</v>
      </c>
      <c r="B9" s="23" t="s">
        <v>13</v>
      </c>
      <c r="C9" s="24">
        <v>15</v>
      </c>
      <c r="D9" s="30">
        <v>9</v>
      </c>
      <c r="E9" s="26">
        <f t="shared" si="1"/>
        <v>135</v>
      </c>
      <c r="F9" s="30">
        <v>2</v>
      </c>
      <c r="G9" s="26">
        <f t="shared" si="2"/>
        <v>30</v>
      </c>
      <c r="H9" s="30">
        <v>4</v>
      </c>
      <c r="I9" s="26">
        <f t="shared" si="3"/>
        <v>60</v>
      </c>
      <c r="J9" s="30"/>
      <c r="K9" s="26">
        <f t="shared" si="4"/>
        <v>0</v>
      </c>
      <c r="L9" s="30"/>
      <c r="M9" s="26">
        <f t="shared" si="5"/>
        <v>0</v>
      </c>
      <c r="N9" s="30"/>
      <c r="O9" s="27">
        <f t="shared" si="6"/>
        <v>0</v>
      </c>
      <c r="P9" s="32">
        <f>SUM(D9+F9+H9+J9+L9+N9)</f>
        <v>15</v>
      </c>
      <c r="Q9" s="33">
        <f>SUM(E9+G9+I9+K9+M9+O9)</f>
        <v>225</v>
      </c>
      <c r="R9" s="17"/>
    </row>
    <row r="10" spans="1:18" s="43" customFormat="1">
      <c r="A10" s="34" t="s">
        <v>17</v>
      </c>
      <c r="B10" s="35" t="s">
        <v>13</v>
      </c>
      <c r="C10" s="36">
        <v>20</v>
      </c>
      <c r="D10" s="37">
        <v>44</v>
      </c>
      <c r="E10" s="38">
        <f t="shared" si="1"/>
        <v>880</v>
      </c>
      <c r="F10" s="37">
        <v>25</v>
      </c>
      <c r="G10" s="38">
        <f t="shared" si="2"/>
        <v>500</v>
      </c>
      <c r="H10" s="37">
        <v>7</v>
      </c>
      <c r="I10" s="38">
        <f t="shared" si="3"/>
        <v>140</v>
      </c>
      <c r="J10" s="37">
        <v>10</v>
      </c>
      <c r="K10" s="38">
        <f t="shared" si="4"/>
        <v>200</v>
      </c>
      <c r="L10" s="37">
        <v>3</v>
      </c>
      <c r="M10" s="38">
        <f t="shared" si="5"/>
        <v>60</v>
      </c>
      <c r="N10" s="37"/>
      <c r="O10" s="39">
        <f t="shared" si="6"/>
        <v>0</v>
      </c>
      <c r="P10" s="40">
        <f t="shared" si="0"/>
        <v>89</v>
      </c>
      <c r="Q10" s="41">
        <f t="shared" si="0"/>
        <v>1780</v>
      </c>
      <c r="R10" s="42"/>
    </row>
    <row r="11" spans="1:18" s="43" customFormat="1">
      <c r="A11" s="34" t="s">
        <v>17</v>
      </c>
      <c r="B11" s="35" t="s">
        <v>13</v>
      </c>
      <c r="C11" s="44">
        <v>10</v>
      </c>
      <c r="D11" s="37">
        <v>51</v>
      </c>
      <c r="E11" s="38">
        <f t="shared" si="1"/>
        <v>510</v>
      </c>
      <c r="F11" s="37">
        <v>44</v>
      </c>
      <c r="G11" s="38">
        <f t="shared" si="2"/>
        <v>440</v>
      </c>
      <c r="H11" s="37">
        <v>20</v>
      </c>
      <c r="I11" s="38">
        <f t="shared" si="3"/>
        <v>200</v>
      </c>
      <c r="J11" s="37">
        <v>17</v>
      </c>
      <c r="K11" s="38">
        <f t="shared" si="4"/>
        <v>170</v>
      </c>
      <c r="L11" s="37">
        <v>3</v>
      </c>
      <c r="M11" s="38">
        <f t="shared" si="5"/>
        <v>30</v>
      </c>
      <c r="N11" s="37"/>
      <c r="O11" s="39">
        <f t="shared" si="6"/>
        <v>0</v>
      </c>
      <c r="P11" s="40">
        <f t="shared" si="0"/>
        <v>135</v>
      </c>
      <c r="Q11" s="41">
        <f t="shared" si="0"/>
        <v>1350</v>
      </c>
      <c r="R11" s="42"/>
    </row>
    <row r="12" spans="1:18">
      <c r="A12" s="22" t="s">
        <v>18</v>
      </c>
      <c r="B12" s="23" t="s">
        <v>13</v>
      </c>
      <c r="C12" s="24">
        <v>20</v>
      </c>
      <c r="D12" s="30">
        <v>168</v>
      </c>
      <c r="E12" s="26">
        <f t="shared" si="1"/>
        <v>3360</v>
      </c>
      <c r="F12" s="30">
        <v>113</v>
      </c>
      <c r="G12" s="26">
        <f t="shared" si="2"/>
        <v>2260</v>
      </c>
      <c r="H12" s="30">
        <v>112</v>
      </c>
      <c r="I12" s="26">
        <f t="shared" si="3"/>
        <v>2240</v>
      </c>
      <c r="J12" s="30">
        <v>98</v>
      </c>
      <c r="K12" s="26">
        <f t="shared" si="4"/>
        <v>1960</v>
      </c>
      <c r="L12" s="30">
        <v>40</v>
      </c>
      <c r="M12" s="26">
        <f t="shared" si="5"/>
        <v>800</v>
      </c>
      <c r="N12" s="30"/>
      <c r="O12" s="27">
        <f t="shared" si="6"/>
        <v>0</v>
      </c>
      <c r="P12" s="32">
        <f t="shared" si="0"/>
        <v>531</v>
      </c>
      <c r="Q12" s="33">
        <f t="shared" si="0"/>
        <v>10620</v>
      </c>
      <c r="R12" s="17"/>
    </row>
    <row r="13" spans="1:18">
      <c r="A13" s="22" t="s">
        <v>18</v>
      </c>
      <c r="B13" s="23" t="s">
        <v>13</v>
      </c>
      <c r="C13" s="45">
        <v>10</v>
      </c>
      <c r="D13" s="30">
        <v>171</v>
      </c>
      <c r="E13" s="26">
        <f t="shared" si="1"/>
        <v>1710</v>
      </c>
      <c r="F13" s="30">
        <v>336</v>
      </c>
      <c r="G13" s="26">
        <f t="shared" si="2"/>
        <v>3360</v>
      </c>
      <c r="H13" s="30">
        <v>80</v>
      </c>
      <c r="I13" s="26">
        <f t="shared" si="3"/>
        <v>800</v>
      </c>
      <c r="J13" s="30">
        <v>105</v>
      </c>
      <c r="K13" s="26">
        <f t="shared" si="4"/>
        <v>1050</v>
      </c>
      <c r="L13" s="30">
        <v>41</v>
      </c>
      <c r="M13" s="26">
        <f t="shared" si="5"/>
        <v>410</v>
      </c>
      <c r="N13" s="30"/>
      <c r="O13" s="27">
        <f t="shared" si="6"/>
        <v>0</v>
      </c>
      <c r="P13" s="32">
        <f t="shared" si="0"/>
        <v>733</v>
      </c>
      <c r="Q13" s="33">
        <f t="shared" si="0"/>
        <v>7330</v>
      </c>
      <c r="R13" s="17"/>
    </row>
    <row r="14" spans="1:18">
      <c r="A14" s="22" t="s">
        <v>19</v>
      </c>
      <c r="B14" s="23" t="s">
        <v>13</v>
      </c>
      <c r="C14" s="24">
        <v>125</v>
      </c>
      <c r="D14" s="30"/>
      <c r="E14" s="26"/>
      <c r="F14" s="30"/>
      <c r="G14" s="46"/>
      <c r="H14" s="30"/>
      <c r="I14" s="46"/>
      <c r="J14" s="30"/>
      <c r="K14" s="46"/>
      <c r="L14" s="30"/>
      <c r="M14" s="46"/>
      <c r="N14" s="30"/>
      <c r="O14" s="47"/>
      <c r="P14" s="32">
        <f t="shared" si="0"/>
        <v>0</v>
      </c>
      <c r="Q14" s="33">
        <f t="shared" si="0"/>
        <v>0</v>
      </c>
      <c r="R14" s="17"/>
    </row>
    <row r="15" spans="1:18">
      <c r="A15" s="22" t="s">
        <v>20</v>
      </c>
      <c r="B15" s="48" t="s">
        <v>13</v>
      </c>
      <c r="C15" s="49">
        <v>0</v>
      </c>
      <c r="D15" s="50">
        <v>12</v>
      </c>
      <c r="E15" s="46"/>
      <c r="F15" s="50">
        <v>32</v>
      </c>
      <c r="G15" s="51"/>
      <c r="H15" s="50">
        <v>8</v>
      </c>
      <c r="I15" s="51">
        <f t="shared" si="3"/>
        <v>0</v>
      </c>
      <c r="J15" s="50">
        <v>9</v>
      </c>
      <c r="K15" s="51">
        <f t="shared" si="4"/>
        <v>0</v>
      </c>
      <c r="L15" s="50">
        <v>7</v>
      </c>
      <c r="M15" s="51"/>
      <c r="N15" s="50"/>
      <c r="O15" s="47"/>
      <c r="P15" s="52">
        <f>SUM(D15+F15+H15+J15+L15+N15)</f>
        <v>68</v>
      </c>
      <c r="Q15" s="33">
        <f t="shared" si="0"/>
        <v>0</v>
      </c>
      <c r="R15" s="17"/>
    </row>
    <row r="16" spans="1:18">
      <c r="A16" s="22" t="s">
        <v>21</v>
      </c>
      <c r="B16" s="53"/>
      <c r="C16" s="53"/>
      <c r="D16" s="50">
        <v>722</v>
      </c>
      <c r="E16" s="54"/>
      <c r="F16" s="55">
        <v>601</v>
      </c>
      <c r="G16" s="56"/>
      <c r="H16" s="57">
        <v>385</v>
      </c>
      <c r="I16" s="56"/>
      <c r="J16" s="50">
        <v>532</v>
      </c>
      <c r="K16" s="56"/>
      <c r="L16" s="57"/>
      <c r="M16" s="56"/>
      <c r="N16" s="50"/>
      <c r="O16" s="58"/>
      <c r="P16" s="52">
        <f>SUM(D16+F16+H16+J16+L16+N16)</f>
        <v>2240</v>
      </c>
      <c r="Q16" s="59">
        <f t="shared" si="0"/>
        <v>0</v>
      </c>
      <c r="R16" s="17"/>
    </row>
    <row r="17" spans="1:18">
      <c r="A17" s="60" t="s">
        <v>22</v>
      </c>
      <c r="B17" s="61"/>
      <c r="C17" s="61"/>
      <c r="D17" s="62">
        <f>SUM(D5:D16)</f>
        <v>1682</v>
      </c>
      <c r="E17" s="63">
        <f t="shared" ref="E17:O17" si="7">SUM(E5:E16)</f>
        <v>22870</v>
      </c>
      <c r="F17" s="62">
        <f t="shared" si="7"/>
        <v>1653</v>
      </c>
      <c r="G17" s="63">
        <f t="shared" si="7"/>
        <v>21550</v>
      </c>
      <c r="H17" s="62">
        <f t="shared" si="7"/>
        <v>1544</v>
      </c>
      <c r="I17" s="63">
        <f t="shared" si="7"/>
        <v>12845</v>
      </c>
      <c r="J17" s="62">
        <f t="shared" si="7"/>
        <v>1515</v>
      </c>
      <c r="K17" s="63">
        <f t="shared" si="7"/>
        <v>12685</v>
      </c>
      <c r="L17" s="62">
        <f t="shared" si="7"/>
        <v>477</v>
      </c>
      <c r="M17" s="63">
        <f t="shared" si="7"/>
        <v>3875</v>
      </c>
      <c r="N17" s="62">
        <f t="shared" si="7"/>
        <v>0</v>
      </c>
      <c r="O17" s="63">
        <f t="shared" si="7"/>
        <v>0</v>
      </c>
      <c r="P17" s="62">
        <f>SUM(P5:P16)</f>
        <v>6871</v>
      </c>
      <c r="Q17" s="63">
        <f>SUM(Q5:Q16)</f>
        <v>73825</v>
      </c>
      <c r="R17" s="17"/>
    </row>
    <row r="18" spans="1:18">
      <c r="A18" s="64" t="s">
        <v>23</v>
      </c>
      <c r="B18" s="53"/>
      <c r="C18" s="53"/>
      <c r="D18" s="50"/>
      <c r="E18" s="46"/>
      <c r="F18" s="65"/>
      <c r="G18" s="56"/>
      <c r="H18" s="66"/>
      <c r="I18" s="56"/>
      <c r="J18" s="50">
        <v>36</v>
      </c>
      <c r="K18" s="46">
        <v>3320</v>
      </c>
      <c r="L18" s="66"/>
      <c r="M18" s="67"/>
      <c r="N18" s="50"/>
      <c r="O18" s="58"/>
      <c r="P18" s="68">
        <f>SUM(N18+L18+J18+H18+F18+D18)</f>
        <v>36</v>
      </c>
      <c r="Q18" s="69">
        <f t="shared" si="0"/>
        <v>3320</v>
      </c>
      <c r="R18" s="17"/>
    </row>
    <row r="19" spans="1:18">
      <c r="A19" s="64" t="s">
        <v>24</v>
      </c>
      <c r="B19" s="53"/>
      <c r="C19" s="53"/>
      <c r="D19" s="50"/>
      <c r="E19" s="46"/>
      <c r="F19" s="70"/>
      <c r="G19" s="46"/>
      <c r="H19" s="71">
        <v>1</v>
      </c>
      <c r="I19" s="46">
        <v>150</v>
      </c>
      <c r="J19" s="50">
        <v>1</v>
      </c>
      <c r="K19" s="46">
        <v>150</v>
      </c>
      <c r="L19" s="71"/>
      <c r="M19" s="46"/>
      <c r="N19" s="72"/>
      <c r="O19" s="46"/>
      <c r="P19" s="73">
        <f>SUM(N19+L19+J19+H19+F19+D19)</f>
        <v>2</v>
      </c>
      <c r="Q19" s="33">
        <f t="shared" si="0"/>
        <v>300</v>
      </c>
      <c r="R19" s="17"/>
    </row>
    <row r="20" spans="1:18">
      <c r="A20" s="74" t="s">
        <v>25</v>
      </c>
      <c r="B20" s="53"/>
      <c r="C20" s="53"/>
      <c r="D20" s="50"/>
      <c r="E20" s="46"/>
      <c r="F20" s="70"/>
      <c r="G20" s="46"/>
      <c r="H20" s="71"/>
      <c r="I20" s="46"/>
      <c r="J20" s="50"/>
      <c r="K20" s="46"/>
      <c r="L20" s="71"/>
      <c r="M20" s="46"/>
      <c r="N20" s="72"/>
      <c r="O20" s="46"/>
      <c r="P20" s="73"/>
      <c r="Q20" s="33"/>
      <c r="R20" s="17"/>
    </row>
    <row r="21" spans="1:18">
      <c r="A21" s="64" t="s">
        <v>26</v>
      </c>
      <c r="B21" s="53"/>
      <c r="C21" s="53"/>
      <c r="D21" s="50"/>
      <c r="E21" s="46"/>
      <c r="F21" s="70"/>
      <c r="G21" s="46"/>
      <c r="H21" s="71"/>
      <c r="I21" s="46"/>
      <c r="J21" s="50"/>
      <c r="K21" s="46"/>
      <c r="L21" s="71"/>
      <c r="M21" s="46"/>
      <c r="N21" s="72"/>
      <c r="O21" s="46"/>
      <c r="P21" s="73">
        <f>SUM(N21+L21+J21+H21+F21+D21)</f>
        <v>0</v>
      </c>
      <c r="Q21" s="33">
        <f t="shared" si="0"/>
        <v>0</v>
      </c>
      <c r="R21" s="17"/>
    </row>
    <row r="22" spans="1:18">
      <c r="A22" s="64" t="s">
        <v>27</v>
      </c>
      <c r="B22" s="53" t="s">
        <v>13</v>
      </c>
      <c r="C22" s="53"/>
      <c r="D22" s="50">
        <v>245</v>
      </c>
      <c r="E22" s="46">
        <v>2450</v>
      </c>
      <c r="F22" s="70">
        <v>240</v>
      </c>
      <c r="G22" s="46">
        <v>2400</v>
      </c>
      <c r="H22" s="71">
        <v>171</v>
      </c>
      <c r="I22" s="46">
        <v>1710</v>
      </c>
      <c r="J22" s="50">
        <v>168</v>
      </c>
      <c r="K22" s="46">
        <v>1680</v>
      </c>
      <c r="L22" s="71">
        <v>20</v>
      </c>
      <c r="M22" s="46">
        <v>200</v>
      </c>
      <c r="N22" s="72"/>
      <c r="O22" s="46"/>
      <c r="P22" s="75">
        <f>SUM(N22+L22+J22+H22+F22+D22)</f>
        <v>844</v>
      </c>
      <c r="Q22" s="33">
        <f t="shared" si="0"/>
        <v>8440</v>
      </c>
      <c r="R22" s="17"/>
    </row>
    <row r="23" spans="1:18" ht="15" thickBot="1">
      <c r="A23" s="76"/>
      <c r="B23" s="77"/>
      <c r="C23" s="77"/>
      <c r="D23" s="78">
        <f>SUM(D17:D22)</f>
        <v>1927</v>
      </c>
      <c r="E23" s="79">
        <f>SUM(E17:E22)</f>
        <v>25320</v>
      </c>
      <c r="F23" s="80">
        <f t="shared" ref="F23:Q23" si="8">SUM(F17:F22)</f>
        <v>1893</v>
      </c>
      <c r="G23" s="79">
        <f t="shared" si="8"/>
        <v>23950</v>
      </c>
      <c r="H23" s="80">
        <f t="shared" si="8"/>
        <v>1716</v>
      </c>
      <c r="I23" s="79">
        <f t="shared" si="8"/>
        <v>14705</v>
      </c>
      <c r="J23" s="80">
        <f t="shared" si="8"/>
        <v>1720</v>
      </c>
      <c r="K23" s="79">
        <f t="shared" si="8"/>
        <v>17835</v>
      </c>
      <c r="L23" s="80">
        <f t="shared" si="8"/>
        <v>497</v>
      </c>
      <c r="M23" s="79">
        <f t="shared" si="8"/>
        <v>4075</v>
      </c>
      <c r="N23" s="80">
        <f t="shared" si="8"/>
        <v>0</v>
      </c>
      <c r="O23" s="79">
        <f t="shared" si="8"/>
        <v>0</v>
      </c>
      <c r="P23" s="81">
        <f t="shared" si="8"/>
        <v>7753</v>
      </c>
      <c r="Q23" s="79">
        <f t="shared" si="8"/>
        <v>85885</v>
      </c>
      <c r="R23" s="17"/>
    </row>
    <row r="24" spans="1:18" s="90" customFormat="1" ht="15" thickTop="1">
      <c r="A24" s="82"/>
      <c r="B24" s="83"/>
      <c r="C24" s="83"/>
      <c r="D24" s="84" t="s">
        <v>28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  <c r="P24" s="87" t="s">
        <v>29</v>
      </c>
      <c r="Q24" s="88"/>
      <c r="R24" s="89" t="s">
        <v>30</v>
      </c>
    </row>
    <row r="25" spans="1:18">
      <c r="A25" s="22"/>
      <c r="B25" s="91"/>
      <c r="C25" s="91"/>
      <c r="D25" s="92" t="s">
        <v>8</v>
      </c>
      <c r="E25" s="92" t="s">
        <v>31</v>
      </c>
      <c r="F25" s="93" t="s">
        <v>10</v>
      </c>
      <c r="G25" s="93" t="s">
        <v>31</v>
      </c>
      <c r="H25" s="93" t="s">
        <v>8</v>
      </c>
      <c r="I25" s="93" t="s">
        <v>31</v>
      </c>
      <c r="J25" s="93" t="s">
        <v>8</v>
      </c>
      <c r="K25" s="93" t="s">
        <v>31</v>
      </c>
      <c r="L25" s="93" t="s">
        <v>8</v>
      </c>
      <c r="M25" s="93" t="s">
        <v>31</v>
      </c>
      <c r="N25" s="93" t="s">
        <v>8</v>
      </c>
      <c r="O25" s="94" t="s">
        <v>31</v>
      </c>
      <c r="P25" s="95" t="s">
        <v>8</v>
      </c>
      <c r="Q25" s="96" t="s">
        <v>31</v>
      </c>
      <c r="R25" s="97"/>
    </row>
    <row r="26" spans="1:18">
      <c r="A26" s="98" t="s">
        <v>32</v>
      </c>
      <c r="B26" s="91"/>
      <c r="C26" s="91"/>
      <c r="D26" s="99">
        <v>2</v>
      </c>
      <c r="E26" s="100">
        <v>32</v>
      </c>
      <c r="F26" s="101">
        <v>50</v>
      </c>
      <c r="G26" s="102">
        <v>10</v>
      </c>
      <c r="H26" s="101"/>
      <c r="I26" s="102">
        <v>21</v>
      </c>
      <c r="J26" s="99"/>
      <c r="K26" s="100">
        <v>35</v>
      </c>
      <c r="L26" s="101">
        <v>1</v>
      </c>
      <c r="M26" s="102"/>
      <c r="N26" s="101"/>
      <c r="O26" s="103"/>
      <c r="P26" s="104">
        <f t="shared" ref="P26:Q33" si="9">SUM(D26+F26+H26+J26+L26+N26)</f>
        <v>53</v>
      </c>
      <c r="Q26" s="105">
        <f t="shared" si="9"/>
        <v>98</v>
      </c>
      <c r="R26" s="106">
        <f>SUM(P26:Q27)</f>
        <v>2048</v>
      </c>
    </row>
    <row r="27" spans="1:18">
      <c r="A27" s="107" t="s">
        <v>33</v>
      </c>
      <c r="B27" s="91"/>
      <c r="C27" s="91"/>
      <c r="D27" s="108">
        <v>94</v>
      </c>
      <c r="E27" s="109">
        <v>84</v>
      </c>
      <c r="F27" s="108">
        <v>164</v>
      </c>
      <c r="G27" s="109">
        <v>46</v>
      </c>
      <c r="H27" s="108">
        <v>629</v>
      </c>
      <c r="I27" s="109">
        <v>28</v>
      </c>
      <c r="J27" s="108">
        <v>482</v>
      </c>
      <c r="K27" s="109">
        <v>59</v>
      </c>
      <c r="L27" s="110">
        <v>310</v>
      </c>
      <c r="M27" s="109">
        <v>1</v>
      </c>
      <c r="N27" s="110"/>
      <c r="O27" s="111"/>
      <c r="P27" s="112">
        <f t="shared" si="9"/>
        <v>1679</v>
      </c>
      <c r="Q27" s="113">
        <f t="shared" si="9"/>
        <v>218</v>
      </c>
      <c r="R27" s="114"/>
    </row>
    <row r="28" spans="1:18">
      <c r="A28" s="107" t="s">
        <v>34</v>
      </c>
      <c r="B28" s="91"/>
      <c r="C28" s="91"/>
      <c r="D28" s="108">
        <v>25</v>
      </c>
      <c r="E28" s="109">
        <v>19</v>
      </c>
      <c r="F28" s="108">
        <v>9</v>
      </c>
      <c r="G28" s="109">
        <v>10</v>
      </c>
      <c r="H28" s="108">
        <v>3</v>
      </c>
      <c r="I28" s="109">
        <v>12</v>
      </c>
      <c r="J28" s="108">
        <v>16</v>
      </c>
      <c r="K28" s="109">
        <v>16</v>
      </c>
      <c r="L28" s="115"/>
      <c r="M28" s="116"/>
      <c r="N28" s="110"/>
      <c r="O28" s="111"/>
      <c r="P28" s="117">
        <f t="shared" si="9"/>
        <v>53</v>
      </c>
      <c r="Q28" s="113">
        <f t="shared" si="9"/>
        <v>57</v>
      </c>
      <c r="R28" s="118">
        <f>SUM(P28:Q29)</f>
        <v>264</v>
      </c>
    </row>
    <row r="29" spans="1:18">
      <c r="A29" s="107" t="s">
        <v>35</v>
      </c>
      <c r="B29" s="91"/>
      <c r="C29" s="91"/>
      <c r="D29" s="108">
        <v>17</v>
      </c>
      <c r="E29" s="109">
        <v>47</v>
      </c>
      <c r="F29" s="108">
        <v>14</v>
      </c>
      <c r="G29" s="109">
        <v>25</v>
      </c>
      <c r="H29" s="108">
        <v>6</v>
      </c>
      <c r="I29" s="109">
        <v>16</v>
      </c>
      <c r="J29" s="108">
        <v>8</v>
      </c>
      <c r="K29" s="109">
        <v>18</v>
      </c>
      <c r="L29" s="115">
        <v>3</v>
      </c>
      <c r="M29" s="116"/>
      <c r="N29" s="110"/>
      <c r="O29" s="111"/>
      <c r="P29" s="117">
        <f t="shared" si="9"/>
        <v>48</v>
      </c>
      <c r="Q29" s="113">
        <f t="shared" si="9"/>
        <v>106</v>
      </c>
      <c r="R29" s="119"/>
    </row>
    <row r="30" spans="1:18">
      <c r="A30" s="107" t="s">
        <v>36</v>
      </c>
      <c r="B30" s="91"/>
      <c r="C30" s="91"/>
      <c r="D30" s="108">
        <v>259</v>
      </c>
      <c r="E30" s="109">
        <v>130</v>
      </c>
      <c r="F30" s="108">
        <v>183</v>
      </c>
      <c r="G30" s="109">
        <v>72</v>
      </c>
      <c r="H30" s="108">
        <v>128</v>
      </c>
      <c r="I30" s="109">
        <v>29</v>
      </c>
      <c r="J30" s="108">
        <v>140</v>
      </c>
      <c r="K30" s="109">
        <v>52</v>
      </c>
      <c r="L30" s="115">
        <v>19</v>
      </c>
      <c r="M30" s="116"/>
      <c r="N30" s="110"/>
      <c r="O30" s="111"/>
      <c r="P30" s="117">
        <f t="shared" si="9"/>
        <v>729</v>
      </c>
      <c r="Q30" s="113">
        <f t="shared" si="9"/>
        <v>283</v>
      </c>
      <c r="R30" s="120">
        <f>SUM(P30:Q30)</f>
        <v>1012</v>
      </c>
    </row>
    <row r="31" spans="1:18">
      <c r="A31" s="107" t="s">
        <v>37</v>
      </c>
      <c r="B31" s="91"/>
      <c r="C31" s="91"/>
      <c r="D31" s="108">
        <v>415</v>
      </c>
      <c r="E31" s="109">
        <v>354</v>
      </c>
      <c r="F31" s="108">
        <v>358</v>
      </c>
      <c r="G31" s="109">
        <v>359</v>
      </c>
      <c r="H31" s="108">
        <v>319</v>
      </c>
      <c r="I31" s="109">
        <v>260</v>
      </c>
      <c r="J31" s="108">
        <v>255</v>
      </c>
      <c r="K31" s="109">
        <v>309</v>
      </c>
      <c r="L31" s="115">
        <v>96</v>
      </c>
      <c r="M31" s="116">
        <v>6</v>
      </c>
      <c r="N31" s="110"/>
      <c r="O31" s="111"/>
      <c r="P31" s="117">
        <f t="shared" si="9"/>
        <v>1443</v>
      </c>
      <c r="Q31" s="113">
        <f t="shared" si="9"/>
        <v>1288</v>
      </c>
      <c r="R31" s="120">
        <f>SUM(P31:Q31)</f>
        <v>2731</v>
      </c>
    </row>
    <row r="32" spans="1:18">
      <c r="A32" s="107" t="s">
        <v>38</v>
      </c>
      <c r="B32" s="91"/>
      <c r="C32" s="91"/>
      <c r="D32" s="121">
        <v>136</v>
      </c>
      <c r="E32" s="122">
        <v>68</v>
      </c>
      <c r="F32" s="121">
        <v>242</v>
      </c>
      <c r="G32" s="122">
        <v>111</v>
      </c>
      <c r="H32" s="121">
        <v>66</v>
      </c>
      <c r="I32" s="122">
        <v>27</v>
      </c>
      <c r="J32" s="121">
        <v>73</v>
      </c>
      <c r="K32" s="122">
        <v>52</v>
      </c>
      <c r="L32" s="123">
        <v>41</v>
      </c>
      <c r="M32" s="124"/>
      <c r="N32" s="125"/>
      <c r="O32" s="126"/>
      <c r="P32" s="127">
        <f t="shared" si="9"/>
        <v>558</v>
      </c>
      <c r="Q32" s="128">
        <f t="shared" si="9"/>
        <v>258</v>
      </c>
      <c r="R32" s="129">
        <f>SUM(P32:Q32)</f>
        <v>816</v>
      </c>
    </row>
    <row r="33" spans="1:18" ht="15" thickBot="1">
      <c r="A33" s="130"/>
      <c r="B33" s="77"/>
      <c r="C33" s="77"/>
      <c r="D33" s="131">
        <f t="shared" ref="D33:N33" si="10">SUM(D26:D32)</f>
        <v>948</v>
      </c>
      <c r="E33" s="132">
        <f t="shared" si="10"/>
        <v>734</v>
      </c>
      <c r="F33" s="133">
        <f t="shared" si="10"/>
        <v>1020</v>
      </c>
      <c r="G33" s="134">
        <f t="shared" si="10"/>
        <v>633</v>
      </c>
      <c r="H33" s="133">
        <f t="shared" si="10"/>
        <v>1151</v>
      </c>
      <c r="I33" s="134">
        <f t="shared" si="10"/>
        <v>393</v>
      </c>
      <c r="J33" s="135">
        <f t="shared" si="10"/>
        <v>974</v>
      </c>
      <c r="K33" s="134">
        <f t="shared" si="10"/>
        <v>541</v>
      </c>
      <c r="L33" s="135">
        <f t="shared" si="10"/>
        <v>470</v>
      </c>
      <c r="M33" s="132">
        <f t="shared" si="10"/>
        <v>7</v>
      </c>
      <c r="N33" s="135">
        <f t="shared" si="10"/>
        <v>0</v>
      </c>
      <c r="O33" s="136"/>
      <c r="P33" s="137">
        <f>SUM(P26:P32)</f>
        <v>4563</v>
      </c>
      <c r="Q33" s="138">
        <f t="shared" si="9"/>
        <v>2308</v>
      </c>
      <c r="R33" s="139">
        <f>SUM(P33:Q33)</f>
        <v>6871</v>
      </c>
    </row>
    <row r="34" spans="1:18" ht="15" thickTop="1">
      <c r="A34" s="140" t="s">
        <v>39</v>
      </c>
      <c r="B34" s="141"/>
      <c r="C34" s="141"/>
      <c r="D34" s="142"/>
      <c r="E34" s="142"/>
      <c r="F34" s="143"/>
      <c r="G34" s="143"/>
      <c r="H34" s="143">
        <v>1</v>
      </c>
      <c r="I34" s="143"/>
      <c r="J34" s="142"/>
      <c r="K34" s="142"/>
      <c r="L34" s="144"/>
      <c r="M34" s="144"/>
      <c r="N34" s="144"/>
      <c r="O34" s="145"/>
      <c r="P34" s="146">
        <f>SUM(D34:O34)</f>
        <v>1</v>
      </c>
      <c r="Q34" s="147"/>
      <c r="R34" s="17"/>
    </row>
    <row r="35" spans="1:18">
      <c r="A35" s="148" t="s">
        <v>40</v>
      </c>
      <c r="B35" s="91"/>
      <c r="C35" s="91"/>
      <c r="D35" s="149"/>
      <c r="E35" s="150"/>
      <c r="F35" s="151"/>
      <c r="G35" s="151"/>
      <c r="H35" s="151">
        <v>11</v>
      </c>
      <c r="I35" s="151"/>
      <c r="J35" s="149"/>
      <c r="K35" s="150"/>
      <c r="L35" s="149"/>
      <c r="M35" s="150"/>
      <c r="N35" s="149"/>
      <c r="O35" s="152"/>
      <c r="P35" s="153">
        <f t="shared" ref="P35:P41" si="11">SUM(D35:O35)</f>
        <v>11</v>
      </c>
      <c r="Q35" s="154"/>
      <c r="R35" s="155">
        <f>SUM(R26:R32)</f>
        <v>6871</v>
      </c>
    </row>
    <row r="36" spans="1:18">
      <c r="A36" s="98" t="s">
        <v>41</v>
      </c>
      <c r="B36" s="91"/>
      <c r="C36" s="91"/>
      <c r="D36" s="151">
        <v>52</v>
      </c>
      <c r="E36" s="151"/>
      <c r="F36" s="151">
        <v>66</v>
      </c>
      <c r="G36" s="151"/>
      <c r="H36" s="151">
        <v>35</v>
      </c>
      <c r="I36" s="151"/>
      <c r="J36" s="151">
        <v>48</v>
      </c>
      <c r="K36" s="151"/>
      <c r="L36" s="151">
        <v>22</v>
      </c>
      <c r="M36" s="151"/>
      <c r="N36" s="149"/>
      <c r="O36" s="152"/>
      <c r="P36" s="153">
        <f t="shared" si="11"/>
        <v>223</v>
      </c>
      <c r="Q36" s="154"/>
      <c r="R36" s="17"/>
    </row>
    <row r="37" spans="1:18">
      <c r="A37" s="98" t="s">
        <v>42</v>
      </c>
      <c r="B37" s="91"/>
      <c r="C37" s="91"/>
      <c r="D37" s="151"/>
      <c r="E37" s="151"/>
      <c r="F37" s="151">
        <v>10</v>
      </c>
      <c r="G37" s="151"/>
      <c r="H37" s="151"/>
      <c r="I37" s="151"/>
      <c r="J37" s="151"/>
      <c r="K37" s="151"/>
      <c r="L37" s="149">
        <v>2</v>
      </c>
      <c r="M37" s="149"/>
      <c r="N37" s="149"/>
      <c r="O37" s="152"/>
      <c r="P37" s="153">
        <f t="shared" si="11"/>
        <v>12</v>
      </c>
      <c r="Q37" s="154"/>
      <c r="R37" s="17"/>
    </row>
    <row r="38" spans="1:18">
      <c r="A38" s="156" t="s">
        <v>43</v>
      </c>
      <c r="B38" s="91"/>
      <c r="C38" s="91"/>
      <c r="D38" s="151">
        <v>12</v>
      </c>
      <c r="E38" s="151"/>
      <c r="F38" s="151">
        <v>13</v>
      </c>
      <c r="G38" s="151"/>
      <c r="H38" s="151">
        <v>8</v>
      </c>
      <c r="I38" s="151"/>
      <c r="J38" s="151">
        <v>7</v>
      </c>
      <c r="K38" s="151"/>
      <c r="L38" s="149">
        <v>3</v>
      </c>
      <c r="M38" s="149"/>
      <c r="N38" s="149"/>
      <c r="O38" s="152"/>
      <c r="P38" s="153">
        <f t="shared" si="11"/>
        <v>43</v>
      </c>
      <c r="Q38" s="154"/>
      <c r="R38" s="17"/>
    </row>
    <row r="39" spans="1:18">
      <c r="A39" s="156" t="s">
        <v>15</v>
      </c>
      <c r="B39" s="91"/>
      <c r="C39" s="91"/>
      <c r="D39" s="157"/>
      <c r="E39" s="158"/>
      <c r="F39" s="157">
        <v>56</v>
      </c>
      <c r="G39" s="158"/>
      <c r="H39" s="157">
        <v>673</v>
      </c>
      <c r="I39" s="158"/>
      <c r="J39" s="157">
        <v>464</v>
      </c>
      <c r="K39" s="158"/>
      <c r="L39" s="152">
        <v>304</v>
      </c>
      <c r="M39" s="159"/>
      <c r="N39" s="152"/>
      <c r="O39" s="160"/>
      <c r="P39" s="153">
        <f>SUM(D39:O39)</f>
        <v>1497</v>
      </c>
      <c r="Q39" s="154"/>
      <c r="R39" s="17"/>
    </row>
    <row r="40" spans="1:18" ht="15">
      <c r="A40" s="156" t="s">
        <v>44</v>
      </c>
      <c r="B40" s="91"/>
      <c r="C40" s="91"/>
      <c r="D40" s="161"/>
      <c r="E40" s="162"/>
      <c r="F40" s="161"/>
      <c r="G40" s="162"/>
      <c r="H40" s="161"/>
      <c r="I40" s="162"/>
      <c r="J40" s="161"/>
      <c r="K40" s="162"/>
      <c r="L40" s="163"/>
      <c r="M40" s="164"/>
      <c r="N40" s="163"/>
      <c r="O40" s="165"/>
      <c r="P40" s="153">
        <f t="shared" si="11"/>
        <v>0</v>
      </c>
      <c r="Q40" s="154"/>
      <c r="R40" s="166"/>
    </row>
    <row r="41" spans="1:18" ht="15" thickBot="1">
      <c r="A41" s="156"/>
      <c r="B41" s="91"/>
      <c r="C41" s="91"/>
      <c r="D41" s="167">
        <f>SUM(D34:E40)</f>
        <v>64</v>
      </c>
      <c r="E41" s="167"/>
      <c r="F41" s="167">
        <f>SUM(F34:G40)</f>
        <v>145</v>
      </c>
      <c r="G41" s="167"/>
      <c r="H41" s="167">
        <f>SUM(H34:I40)</f>
        <v>728</v>
      </c>
      <c r="I41" s="167"/>
      <c r="J41" s="167">
        <f>SUM(J34:K40)</f>
        <v>519</v>
      </c>
      <c r="K41" s="167"/>
      <c r="L41" s="167">
        <f>SUM(L34:M40)</f>
        <v>331</v>
      </c>
      <c r="M41" s="167"/>
      <c r="N41" s="167">
        <f>SUM(N34:O40)</f>
        <v>0</v>
      </c>
      <c r="O41" s="167"/>
      <c r="P41" s="168">
        <f t="shared" si="11"/>
        <v>1787</v>
      </c>
      <c r="Q41" s="169"/>
      <c r="R41" s="170">
        <f>SUM(D41:O41)</f>
        <v>1787</v>
      </c>
    </row>
    <row r="42" spans="1:18" ht="15.75" thickTop="1">
      <c r="A42" s="171" t="s">
        <v>45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3"/>
      <c r="R42" s="174"/>
    </row>
    <row r="43" spans="1:18" ht="15">
      <c r="A43" s="175" t="s">
        <v>46</v>
      </c>
      <c r="B43" s="176"/>
      <c r="C43" s="176"/>
      <c r="D43" s="177">
        <f>SUM(D8+D9+D14+D15+D5+D7+D16+D6)</f>
        <v>1248</v>
      </c>
      <c r="E43" s="177"/>
      <c r="F43" s="177">
        <f>SUM(F8+F9+F14+F15+F5+F7+F16+F6)</f>
        <v>1135</v>
      </c>
      <c r="G43" s="177"/>
      <c r="H43" s="177">
        <f>SUM(H8+H9+H14+H15+H5+H7+H16+H6)</f>
        <v>1325</v>
      </c>
      <c r="I43" s="177"/>
      <c r="J43" s="177">
        <f>SUM(J8+J9+J14+J15+J5+J7+J16+J6)</f>
        <v>1285</v>
      </c>
      <c r="K43" s="177"/>
      <c r="L43" s="177">
        <f>SUM(L8+L9+L14+L15+L5+L7+L16+L6)</f>
        <v>390</v>
      </c>
      <c r="M43" s="177"/>
      <c r="N43" s="177">
        <f>SUM(N8+N9+N14+N15+N5+N7+N16+N6)</f>
        <v>0</v>
      </c>
      <c r="O43" s="177"/>
      <c r="P43" s="178">
        <f>SUM(D43+F43+H43+J43+L43+N43)</f>
        <v>5383</v>
      </c>
      <c r="Q43" s="179"/>
      <c r="R43" s="174"/>
    </row>
    <row r="44" spans="1:18" ht="15">
      <c r="A44" s="180" t="s">
        <v>47</v>
      </c>
      <c r="B44" s="181"/>
      <c r="C44" s="181"/>
      <c r="D44" s="182">
        <f>SUM(D10+D11+D5+D14+D15+D16+D7+D6)</f>
        <v>1329</v>
      </c>
      <c r="E44" s="182"/>
      <c r="F44" s="182">
        <f>SUM(F10+F11+F5+F14+F15+F16+F7+F6)</f>
        <v>1200</v>
      </c>
      <c r="G44" s="182"/>
      <c r="H44" s="182">
        <f>SUM(H10+H11+H5+H14+H15+H16+H7+H6)</f>
        <v>1347</v>
      </c>
      <c r="I44" s="182"/>
      <c r="J44" s="182">
        <f>SUM(J10+J11+J5+J14+J15+J16+J7+J6)</f>
        <v>1311</v>
      </c>
      <c r="K44" s="182"/>
      <c r="L44" s="182">
        <f>SUM(L10+L11+L5+L14+L15+L16+L7+L6)</f>
        <v>396</v>
      </c>
      <c r="M44" s="182"/>
      <c r="N44" s="182">
        <f>SUM(N10+N11+N5+N14+N15+N16+N7+N6)</f>
        <v>0</v>
      </c>
      <c r="O44" s="182"/>
      <c r="P44" s="183">
        <f>SUM(D44+F44+H44+J44+L44+N44)</f>
        <v>5583</v>
      </c>
      <c r="Q44" s="184"/>
      <c r="R44" s="174"/>
    </row>
    <row r="45" spans="1:18" ht="15">
      <c r="A45" s="185" t="s">
        <v>48</v>
      </c>
      <c r="B45" s="186"/>
      <c r="C45" s="186"/>
      <c r="D45" s="187">
        <f>SUM(D12+D13+D14+D15+D16+D5+D7+D6)</f>
        <v>1573</v>
      </c>
      <c r="E45" s="187"/>
      <c r="F45" s="187">
        <f>SUM(F12+F13+F14+F15+F16+F5+F7+F6)</f>
        <v>1580</v>
      </c>
      <c r="G45" s="187"/>
      <c r="H45" s="187">
        <f>SUM(H12+H13+H14+H15+H16+H5+H7+H6)</f>
        <v>1512</v>
      </c>
      <c r="I45" s="187"/>
      <c r="J45" s="187">
        <f>SUM(J12+J13+J14+J15+J16+J5+J7+J6)</f>
        <v>1487</v>
      </c>
      <c r="K45" s="187"/>
      <c r="L45" s="187">
        <f>SUM(L12+L13+L14+L15+L16+L5+L7+L6)</f>
        <v>471</v>
      </c>
      <c r="M45" s="187"/>
      <c r="N45" s="187">
        <f>SUM(N12+N13+N14+N15+N16+N5+N7+N6)</f>
        <v>0</v>
      </c>
      <c r="O45" s="187"/>
      <c r="P45" s="188">
        <f>SUM(D45+F45+H45+J45+L45+N45)</f>
        <v>6623</v>
      </c>
      <c r="Q45" s="189"/>
      <c r="R45" s="174"/>
    </row>
    <row r="46" spans="1:18">
      <c r="A46" s="190" t="s">
        <v>49</v>
      </c>
      <c r="B46" s="191"/>
      <c r="C46" s="192"/>
      <c r="D46" s="193">
        <f>SUM(D43:D45)</f>
        <v>4150</v>
      </c>
      <c r="E46" s="194"/>
      <c r="F46" s="193">
        <f>SUM(F43:F45)</f>
        <v>3915</v>
      </c>
      <c r="G46" s="195"/>
      <c r="H46" s="193">
        <f>SUM(H43:H45)</f>
        <v>4184</v>
      </c>
      <c r="I46" s="194"/>
      <c r="J46" s="193">
        <f>SUM(J43:J45)</f>
        <v>4083</v>
      </c>
      <c r="K46" s="194"/>
      <c r="L46" s="193">
        <f>SUM(L43:L45)</f>
        <v>1257</v>
      </c>
      <c r="M46" s="194"/>
      <c r="N46" s="193">
        <f>SUM(N43:N45)</f>
        <v>0</v>
      </c>
      <c r="O46" s="194"/>
      <c r="P46" s="196">
        <f>SUM(P43:P45)</f>
        <v>17589</v>
      </c>
      <c r="Q46" s="197"/>
      <c r="R46" s="170">
        <f>SUM(D46:N46)</f>
        <v>17589</v>
      </c>
    </row>
    <row r="47" spans="1:18" ht="15">
      <c r="A47" s="198"/>
      <c r="B47" s="199"/>
      <c r="C47" s="199"/>
      <c r="D47" s="200" t="s">
        <v>50</v>
      </c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2"/>
      <c r="P47" s="199"/>
      <c r="Q47" s="199"/>
      <c r="R47" s="174"/>
    </row>
    <row r="48" spans="1:18" ht="15">
      <c r="A48" s="203" t="s">
        <v>51</v>
      </c>
      <c r="B48" s="204"/>
      <c r="C48" s="205"/>
      <c r="D48" s="206"/>
      <c r="E48" s="207"/>
      <c r="F48" s="206"/>
      <c r="G48" s="207"/>
      <c r="H48" s="206"/>
      <c r="I48" s="207"/>
      <c r="J48" s="206">
        <v>36</v>
      </c>
      <c r="K48" s="207"/>
      <c r="L48" s="206"/>
      <c r="M48" s="208"/>
      <c r="N48" s="206"/>
      <c r="O48" s="209"/>
      <c r="P48" s="210">
        <f>SUM(D48+F48+H48+J48+L48+N48)</f>
        <v>36</v>
      </c>
      <c r="Q48" s="211"/>
      <c r="R48" s="174"/>
    </row>
    <row r="49" spans="1:18" ht="15">
      <c r="A49" s="212" t="s">
        <v>52</v>
      </c>
      <c r="B49" s="213"/>
      <c r="C49" s="214"/>
      <c r="D49" s="215"/>
      <c r="E49" s="216"/>
      <c r="F49" s="215"/>
      <c r="G49" s="216"/>
      <c r="H49" s="215"/>
      <c r="I49" s="216"/>
      <c r="J49" s="215"/>
      <c r="K49" s="216"/>
      <c r="L49" s="215"/>
      <c r="M49" s="217"/>
      <c r="N49" s="215"/>
      <c r="O49" s="218"/>
      <c r="P49" s="219">
        <f>SUM(D49+F49+H49+J49+L49+N49)</f>
        <v>0</v>
      </c>
      <c r="Q49" s="220"/>
      <c r="R49" s="174"/>
    </row>
    <row r="50" spans="1:18" ht="15">
      <c r="A50" s="212" t="s">
        <v>53</v>
      </c>
      <c r="B50" s="213"/>
      <c r="C50" s="214"/>
      <c r="D50" s="215">
        <v>498</v>
      </c>
      <c r="E50" s="216"/>
      <c r="F50" s="215">
        <v>142</v>
      </c>
      <c r="G50" s="216"/>
      <c r="H50" s="215">
        <v>78</v>
      </c>
      <c r="I50" s="216"/>
      <c r="J50" s="215">
        <v>216</v>
      </c>
      <c r="K50" s="216"/>
      <c r="L50" s="215"/>
      <c r="M50" s="217"/>
      <c r="N50" s="215"/>
      <c r="O50" s="218"/>
      <c r="P50" s="219">
        <f>SUM(D50+F50+H50+J50+L50+N50)</f>
        <v>934</v>
      </c>
      <c r="Q50" s="220"/>
      <c r="R50" s="174"/>
    </row>
    <row r="51" spans="1:18" ht="15" thickBot="1">
      <c r="A51" s="221" t="s">
        <v>54</v>
      </c>
      <c r="B51" s="222"/>
      <c r="C51" s="223"/>
      <c r="D51" s="224">
        <f>SUM(D48:D50)</f>
        <v>498</v>
      </c>
      <c r="E51" s="224"/>
      <c r="F51" s="224">
        <f>SUM(F48:F50)</f>
        <v>142</v>
      </c>
      <c r="G51" s="224"/>
      <c r="H51" s="224">
        <f>SUM(H48:H50)</f>
        <v>78</v>
      </c>
      <c r="I51" s="224"/>
      <c r="J51" s="224">
        <f>SUM(J48:J50)</f>
        <v>252</v>
      </c>
      <c r="K51" s="224"/>
      <c r="L51" s="224">
        <f>SUM(L48:L50)</f>
        <v>0</v>
      </c>
      <c r="M51" s="224"/>
      <c r="N51" s="224">
        <f>SUM(N48:N50)</f>
        <v>0</v>
      </c>
      <c r="O51" s="225"/>
      <c r="P51" s="226">
        <f>SUM(P48:P50)</f>
        <v>970</v>
      </c>
      <c r="Q51" s="227"/>
      <c r="R51" s="228">
        <f>SUM(D51:O51)</f>
        <v>970</v>
      </c>
    </row>
    <row r="52" spans="1:18" ht="15.75" thickTop="1">
      <c r="A52" s="229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1"/>
    </row>
  </sheetData>
  <mergeCells count="84"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F3:G3"/>
    <mergeCell ref="H3:I3"/>
    <mergeCell ref="J3:K3"/>
    <mergeCell ref="L3:M3"/>
    <mergeCell ref="N3:O3"/>
    <mergeCell ref="D24:O24"/>
    <mergeCell ref="A1:R1"/>
    <mergeCell ref="A2:A3"/>
    <mergeCell ref="D2:E2"/>
    <mergeCell ref="F2:G2"/>
    <mergeCell ref="H2:I2"/>
    <mergeCell ref="J2:K2"/>
    <mergeCell ref="L2:M2"/>
    <mergeCell ref="N2:O2"/>
    <mergeCell ref="P2:Q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2018-04-05T16:24:52Z</dcterms:created>
  <dcterms:modified xsi:type="dcterms:W3CDTF">2018-04-05T16:25:28Z</dcterms:modified>
</cp:coreProperties>
</file>